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oiis</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18"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19"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List>
</comments>
</file>

<file path=xl/sharedStrings.xml><?xml version="1.0" encoding="utf-8"?>
<sst xmlns="http://schemas.openxmlformats.org/spreadsheetml/2006/main" count="147" uniqueCount="76">
  <si>
    <t>Sl.
No.</t>
  </si>
  <si>
    <t>Item Code / Make</t>
  </si>
  <si>
    <t>Estimated Rate</t>
  </si>
  <si>
    <t>Please Enable Macros to View BoQ information</t>
  </si>
  <si>
    <t>BoQ_Ver3.0</t>
  </si>
  <si>
    <t>Normal</t>
  </si>
  <si>
    <t>INR Only</t>
  </si>
  <si>
    <t>INR</t>
  </si>
  <si>
    <t>Select, Excess (+), 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</si>
  <si>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</si>
  <si>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</si>
  <si>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</si>
  <si>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</si>
  <si>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</si>
  <si>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</si>
  <si>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</si>
  <si>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</si>
  <si>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</si>
  <si>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</si>
  <si>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</si>
  <si>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</si>
  <si>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</si>
  <si>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</si>
  <si>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</si>
  <si>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Freight Charges ( Unloading &amp; Stacking)</t>
  </si>
  <si>
    <t>IIIrd Party i.e DGS&amp;D / RITES etc Inspection Charges @0.34%+Service Tax</t>
  </si>
  <si>
    <t xml:space="preserve">Less for Cenvat Credit,if any respect of Supplies Under full Excise Duty Category </t>
  </si>
  <si>
    <t>Excess(+)</t>
  </si>
  <si>
    <t>Total in Figures</t>
  </si>
  <si>
    <t>Select</t>
  </si>
  <si>
    <t>%</t>
  </si>
  <si>
    <t>Item Wise</t>
  </si>
  <si>
    <t>Full Conversion</t>
  </si>
  <si>
    <t>Quoted Rate in Words</t>
  </si>
  <si>
    <t>Quoted Rate in Figures</t>
  </si>
  <si>
    <t>Excise Duty  Amount in INR</t>
  </si>
  <si>
    <t>VAT Amount in INR</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</si>
  <si>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</si>
  <si>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</si>
  <si>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Tender Inviting Authority:</t>
    </r>
    <r>
      <rPr>
        <b/>
        <sz val="11"/>
        <color indexed="60"/>
        <rFont val="Arial"/>
        <family val="2"/>
      </rPr>
      <t xml:space="preserve"> The Fertilisers and Chemicals Travancore ltd., Udyogamandal, Kochi-683501</t>
    </r>
  </si>
  <si>
    <r>
      <t xml:space="preserve">TOTAL AMOUNT  Without Taxes
</t>
    </r>
    <r>
      <rPr>
        <b/>
        <sz val="11"/>
        <color indexed="60"/>
        <rFont val="Arial"/>
        <family val="2"/>
      </rPr>
      <t>col (11) = (4) x (8)</t>
    </r>
  </si>
  <si>
    <r>
      <t xml:space="preserve">TOTAL AMOUNT  With Taxes
</t>
    </r>
    <r>
      <rPr>
        <b/>
        <sz val="11"/>
        <color indexed="60"/>
        <rFont val="Arial"/>
        <family val="2"/>
      </rPr>
      <t>col (12) = (10)  + (11)</t>
    </r>
  </si>
  <si>
    <t>Service Item Code</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</si>
  <si>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</si>
  <si>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GST in %</t>
  </si>
  <si>
    <t>HSN/SAC code</t>
  </si>
  <si>
    <t>GSTIN</t>
  </si>
  <si>
    <t>PLACE/STATE OF WORK</t>
  </si>
  <si>
    <t>GST</t>
  </si>
  <si>
    <t>Item1</t>
  </si>
  <si>
    <t>Item2</t>
  </si>
  <si>
    <t>Item3</t>
  </si>
  <si>
    <t>Item4</t>
  </si>
  <si>
    <t>Item5</t>
  </si>
  <si>
    <t>Item6</t>
  </si>
  <si>
    <t>Item7</t>
  </si>
  <si>
    <t>MT</t>
  </si>
  <si>
    <r>
      <t>M</t>
    </r>
    <r>
      <rPr>
        <vertAlign val="superscript"/>
        <sz val="11"/>
        <rFont val="Arial"/>
        <family val="2"/>
      </rPr>
      <t>2</t>
    </r>
  </si>
  <si>
    <r>
      <t>Name of Work:</t>
    </r>
    <r>
      <rPr>
        <b/>
        <sz val="11"/>
        <color indexed="60"/>
        <rFont val="Arial"/>
        <family val="2"/>
      </rPr>
      <t xml:space="preserve">  Fabrication and Erection of Sulphuric acid storage tanks-2 nos of 5000MT  capacity at FACT-CD, Ambalamedu</t>
    </r>
  </si>
  <si>
    <r>
      <rPr>
        <u val="single"/>
        <sz val="11"/>
        <color indexed="8"/>
        <rFont val="Georgia"/>
        <family val="1"/>
      </rPr>
      <t xml:space="preserve">Fabrication and Erection of Structurals:
</t>
    </r>
    <r>
      <rPr>
        <sz val="11"/>
        <color indexed="8"/>
        <rFont val="Georgia"/>
        <family val="1"/>
      </rPr>
      <t>Collection/Transportation of free issue materials,
Fabrication, erection &amp; welding of supports stairway, platforms and ladders pipe supports, etc required for 2 nos Sulphuric Acid Storage Tank, Pipe Supports and platforms at FACT-CD as per the scope of work detailed in Special Conditions of Contract, General Conditions of Contract, drawings and specification sheets attached.</t>
    </r>
    <r>
      <rPr>
        <sz val="12"/>
        <color indexed="8"/>
        <rFont val="Georgia"/>
        <family val="1"/>
      </rPr>
      <t xml:space="preserve">
</t>
    </r>
  </si>
  <si>
    <r>
      <rPr>
        <u val="single"/>
        <sz val="11"/>
        <color indexed="8"/>
        <rFont val="Georgia"/>
        <family val="1"/>
      </rPr>
      <t xml:space="preserve">Bottom Plate Painting:
</t>
    </r>
    <r>
      <rPr>
        <sz val="11"/>
        <color indexed="8"/>
        <rFont val="Georgia"/>
        <family val="1"/>
      </rPr>
      <t xml:space="preserve">
Surface preparation by Wire brush cleaning and applying 1 coat (20 microns/coat) of synthetic Zinc Phosphate primer and one coat of (80microns) Bituminous paint on bottom side of the bottom plate as per scope of work detailed in Special Conditions of Contract, General Conditions of Contract, drawings and specification sheets attached</t>
    </r>
    <r>
      <rPr>
        <u val="single"/>
        <sz val="12"/>
        <color indexed="8"/>
        <rFont val="Georgia"/>
        <family val="1"/>
      </rPr>
      <t xml:space="preserve">
</t>
    </r>
  </si>
  <si>
    <r>
      <rPr>
        <u val="single"/>
        <sz val="11"/>
        <color indexed="8"/>
        <rFont val="Georgia"/>
        <family val="1"/>
      </rPr>
      <t xml:space="preserve">Shell Painting:
</t>
    </r>
    <r>
      <rPr>
        <sz val="11"/>
        <color indexed="8"/>
        <rFont val="Georgia"/>
        <family val="1"/>
      </rPr>
      <t>Surface preparation by Shot/Grit blasting to SA 2½, application of 2 coats of 50 microns each per coat of Alkyd High build zinc phosphate primer and 3
coats (25 micron per coat) of finish paint of acid alkali
heat resistant paint on all the external shell surfaces as per scope of work detailed in Special Conditions of Contract, General Conditions of Contract, drawings and specification sheets attached.</t>
    </r>
    <r>
      <rPr>
        <sz val="12"/>
        <color indexed="8"/>
        <rFont val="Georgia"/>
        <family val="1"/>
      </rPr>
      <t xml:space="preserve">
</t>
    </r>
  </si>
  <si>
    <r>
      <rPr>
        <u val="single"/>
        <sz val="11"/>
        <color indexed="8"/>
        <rFont val="Georgia"/>
        <family val="1"/>
      </rPr>
      <t xml:space="preserve">Painting of Structurals::
</t>
    </r>
    <r>
      <rPr>
        <sz val="11"/>
        <color indexed="8"/>
        <rFont val="Georgia"/>
        <family val="1"/>
      </rPr>
      <t>Surface preparation by Wire brush cleaning and appying 2
coats (20 microns/coat) of Alkyd High build zinc phosphate primer and two coats of (25 microns) finish epoxy resin based enamel paint as per scope of work detailed in Special Conditions of Contract, General Conditions
of Contract, drawings and specification sheets attached.
Chequred plates shall be finish painted with alkyd antiskid
abrasion resistant synthetic floor paint.</t>
    </r>
    <r>
      <rPr>
        <sz val="12"/>
        <color indexed="8"/>
        <rFont val="Georgia"/>
        <family val="1"/>
      </rPr>
      <t xml:space="preserve">
</t>
    </r>
  </si>
  <si>
    <r>
      <rPr>
        <u val="single"/>
        <sz val="11"/>
        <color indexed="8"/>
        <rFont val="Georgia"/>
        <family val="1"/>
      </rPr>
      <t xml:space="preserve">Shot/Grit blasting on the internal surface
</t>
    </r>
    <r>
      <rPr>
        <sz val="11"/>
        <color indexed="8"/>
        <rFont val="Georgia"/>
        <family val="1"/>
      </rPr>
      <t>Shot/Grit blasting on the internal surfaces of the tank to
remove mill scales and slag as per the scope of work detailed in Special Conditions of Contract, General Conditions of Contract, drawings and specification sheets attached.</t>
    </r>
    <r>
      <rPr>
        <u val="single"/>
        <sz val="12"/>
        <color indexed="8"/>
        <rFont val="Georgia"/>
        <family val="1"/>
      </rPr>
      <t xml:space="preserve">
</t>
    </r>
  </si>
  <si>
    <r>
      <rPr>
        <u val="single"/>
        <sz val="11"/>
        <color indexed="8"/>
        <rFont val="Georgia"/>
        <family val="1"/>
      </rPr>
      <t xml:space="preserve">Miscellaneous jobs:
</t>
    </r>
    <r>
      <rPr>
        <sz val="11"/>
        <color indexed="8"/>
        <rFont val="Georgia"/>
        <family val="1"/>
      </rPr>
      <t>Providing assistance for miscellaneous jobs wherever
required in connection with fabrication, Erection &amp;
commissioning of storage facility.</t>
    </r>
    <r>
      <rPr>
        <sz val="12"/>
        <color indexed="8"/>
        <rFont val="Georgia"/>
        <family val="1"/>
      </rPr>
      <t xml:space="preserve">
</t>
    </r>
  </si>
  <si>
    <r>
      <t xml:space="preserve">
Fabrication and Erection of Tanks:
</t>
    </r>
    <r>
      <rPr>
        <sz val="11"/>
        <color indexed="8"/>
        <rFont val="Georgia"/>
        <family val="1"/>
      </rPr>
      <t>Collection/Transportation of free issue materials,
Fabrication, erection, welding, testing &amp; calibration of 2 nos Sulphuric Acid Storage Tank at FACT-CD as per the scope of work detailed in Special Conditions of Contract, General Conditions of Contract, drawings and specification sheets attached. Erection shall be by jacking up method.</t>
    </r>
  </si>
  <si>
    <t>MDY</t>
  </si>
  <si>
    <t>FWPR/SATANK-CD/01</t>
  </si>
  <si>
    <t>FWPR/SATANK-CD/02</t>
  </si>
  <si>
    <t>FWPR/SATANK-CD/03</t>
  </si>
  <si>
    <t>FWPR/SATANK-CD/04</t>
  </si>
  <si>
    <t>FWPR/SATANK-CD/05</t>
  </si>
  <si>
    <t>FWPR/SATANK-CD/06</t>
  </si>
  <si>
    <t>FWPR/SATANK-CD/07</t>
  </si>
  <si>
    <t>Fabrication and Erection of Sulphuric acid storage tanks-2 nos of 5000MT  capacity at FACT-CD, Ambalamedu.</t>
  </si>
  <si>
    <r>
      <t xml:space="preserve">Contract No:  </t>
    </r>
    <r>
      <rPr>
        <b/>
        <sz val="11"/>
        <color indexed="60"/>
        <rFont val="Arial"/>
        <family val="2"/>
      </rPr>
      <t xml:space="preserve"> 06082/2020-21/E22431</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</si>
</sst>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0"/>
  </numFmts>
  <fonts count="6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23"/>
      <name val="Arial"/>
      <family val="2"/>
    </font>
    <font>
      <b/>
      <u val="single"/>
      <sz val="11"/>
      <color indexed="23"/>
      <name val="Arial"/>
      <family val="2"/>
    </font>
    <font>
      <sz val="11"/>
      <color indexed="31"/>
      <name val="Arial"/>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vertAlign val="superscript"/>
      <sz val="11"/>
      <name val="Arial"/>
      <family val="2"/>
    </font>
    <font>
      <sz val="12"/>
      <color indexed="8"/>
      <name val="Georgia"/>
      <family val="1"/>
    </font>
    <font>
      <u val="single"/>
      <sz val="11"/>
      <color indexed="8"/>
      <name val="Georgia"/>
      <family val="1"/>
    </font>
    <font>
      <sz val="11"/>
      <color indexed="8"/>
      <name val="Georgia"/>
      <family val="1"/>
    </font>
    <font>
      <u val="single"/>
      <sz val="12"/>
      <color indexed="8"/>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rgb="FFFFC000"/>
        <bgColor indexed="64"/>
      </patternFill>
    </fill>
    <fill>
      <patternFill patternType="solid">
        <fgColor rgb="FFCCFFFF"/>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1" borderId="7" applyNumberFormat="0" applyFont="0" applyAlignment="0" applyProtection="0"/>
    <xf numFmtId="0" fontId="63" fillId="26"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04">
    <xf numFmtId="0" fontId="0" fillId="0" borderId="0" xfId="0" applyFont="1" applyAlignment="1">
      <alignment/>
    </xf>
    <xf numFmtId="0" fontId="3" fillId="0" borderId="0" xfId="57" applyNumberFormat="1" applyFont="1" applyFill="1" applyBorder="1" applyAlignment="1">
      <alignment vertical="center"/>
      <protection/>
    </xf>
    <xf numFmtId="0" fontId="18" fillId="0" borderId="0" xfId="57" applyNumberFormat="1" applyFont="1" applyFill="1" applyBorder="1" applyAlignment="1" applyProtection="1">
      <alignment vertical="center"/>
      <protection locked="0"/>
    </xf>
    <xf numFmtId="0" fontId="18"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20"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21"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22"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2" fillId="0" borderId="17" xfId="59" applyNumberFormat="1" applyFont="1" applyFill="1" applyBorder="1" applyAlignment="1">
      <alignment horizontal="left" vertical="top"/>
      <protection/>
    </xf>
    <xf numFmtId="0" fontId="13" fillId="0" borderId="10" xfId="59" applyNumberFormat="1" applyFont="1" applyFill="1" applyBorder="1" applyAlignment="1" applyProtection="1">
      <alignment vertical="center" wrapText="1"/>
      <protection locked="0"/>
    </xf>
    <xf numFmtId="0" fontId="23" fillId="32" borderId="10" xfId="59" applyNumberFormat="1" applyFont="1" applyFill="1" applyBorder="1" applyAlignment="1" applyProtection="1">
      <alignment vertical="center" wrapText="1"/>
      <protection locked="0"/>
    </xf>
    <xf numFmtId="0" fontId="20" fillId="0" borderId="10" xfId="59" applyNumberFormat="1" applyFont="1" applyFill="1" applyBorder="1" applyAlignment="1">
      <alignment vertical="top"/>
      <protection/>
    </xf>
    <xf numFmtId="0" fontId="12" fillId="0" borderId="10" xfId="59" applyNumberFormat="1" applyFont="1" applyFill="1" applyBorder="1" applyAlignment="1" applyProtection="1">
      <alignment vertical="center" wrapText="1"/>
      <protection locked="0"/>
    </xf>
    <xf numFmtId="0" fontId="12" fillId="0" borderId="10" xfId="64"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xf>
    <xf numFmtId="0" fontId="6" fillId="0" borderId="18"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0" fillId="0" borderId="0" xfId="59" applyNumberFormat="1" applyFill="1">
      <alignment/>
      <protection/>
    </xf>
    <xf numFmtId="0" fontId="2" fillId="33" borderId="10" xfId="57" applyNumberFormat="1" applyFont="1" applyFill="1" applyBorder="1" applyAlignment="1">
      <alignment horizontal="center" vertical="top" wrapText="1"/>
      <protection/>
    </xf>
    <xf numFmtId="0" fontId="2" fillId="33" borderId="14" xfId="59" applyNumberFormat="1" applyFont="1" applyFill="1" applyBorder="1" applyAlignment="1">
      <alignment horizontal="center" vertical="top" wrapText="1"/>
      <protection/>
    </xf>
    <xf numFmtId="0" fontId="24" fillId="33" borderId="10" xfId="59" applyNumberFormat="1" applyFont="1" applyFill="1" applyBorder="1" applyAlignment="1">
      <alignment horizontal="center" vertical="top" wrapText="1"/>
      <protection/>
    </xf>
    <xf numFmtId="0" fontId="24" fillId="33" borderId="10" xfId="59" applyNumberFormat="1" applyFont="1" applyFill="1" applyBorder="1" applyAlignment="1">
      <alignment vertical="top" wrapText="1"/>
      <protection/>
    </xf>
    <xf numFmtId="0" fontId="2" fillId="34" borderId="11" xfId="57" applyNumberFormat="1" applyFont="1" applyFill="1" applyBorder="1" applyAlignment="1">
      <alignment horizontal="center" vertical="top" wrapText="1"/>
      <protection/>
    </xf>
    <xf numFmtId="0" fontId="25" fillId="32" borderId="10" xfId="64" applyNumberFormat="1" applyFont="1" applyFill="1" applyBorder="1" applyAlignment="1">
      <alignment horizontal="center" vertical="center"/>
    </xf>
    <xf numFmtId="0" fontId="26" fillId="0" borderId="19"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27" fillId="0" borderId="11" xfId="59" applyNumberFormat="1" applyFont="1" applyFill="1" applyBorder="1" applyAlignment="1">
      <alignment horizontal="left" vertical="center" wrapText="1"/>
      <protection/>
    </xf>
    <xf numFmtId="0" fontId="2" fillId="0" borderId="0" xfId="57" applyNumberFormat="1" applyFont="1" applyFill="1" applyBorder="1" applyAlignment="1" applyProtection="1">
      <alignment horizontal="center" vertical="center" wrapText="1"/>
      <protection locked="0"/>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11" xfId="0" applyFont="1" applyFill="1" applyBorder="1" applyAlignment="1">
      <alignment horizontal="left" vertical="center" wrapText="1"/>
    </xf>
    <xf numFmtId="10" fontId="2" fillId="32" borderId="12" xfId="57" applyNumberFormat="1" applyFont="1" applyFill="1" applyBorder="1" applyAlignment="1" applyProtection="1">
      <alignment horizontal="right" vertical="center"/>
      <protection locked="0"/>
    </xf>
    <xf numFmtId="9" fontId="3" fillId="0" borderId="0" xfId="57" applyNumberFormat="1" applyFont="1" applyFill="1" applyAlignment="1">
      <alignment vertical="center"/>
      <protection/>
    </xf>
    <xf numFmtId="0" fontId="2" fillId="32" borderId="15" xfId="59" applyNumberFormat="1" applyFont="1" applyFill="1" applyBorder="1" applyAlignment="1" applyProtection="1">
      <alignment horizontal="left" vertical="top"/>
      <protection locked="0"/>
    </xf>
    <xf numFmtId="0" fontId="2" fillId="35" borderId="10" xfId="57" applyNumberFormat="1" applyFont="1" applyFill="1" applyBorder="1" applyAlignment="1">
      <alignment horizontal="center" vertical="top" wrapText="1"/>
      <protection/>
    </xf>
    <xf numFmtId="49" fontId="2" fillId="35" borderId="10" xfId="57" applyNumberFormat="1"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xf>
    <xf numFmtId="0" fontId="0" fillId="32" borderId="11" xfId="0" applyFill="1" applyBorder="1" applyAlignment="1" applyProtection="1">
      <alignment horizontal="left" vertical="top" indent="1"/>
      <protection locked="0"/>
    </xf>
    <xf numFmtId="0" fontId="31" fillId="0" borderId="22" xfId="0" applyFont="1" applyFill="1" applyBorder="1" applyAlignment="1">
      <alignment horizontal="left" vertical="center" wrapText="1"/>
    </xf>
    <xf numFmtId="0" fontId="30" fillId="0" borderId="23" xfId="0" applyFont="1" applyFill="1" applyBorder="1" applyAlignment="1">
      <alignment horizontal="left" vertical="center" wrapText="1"/>
    </xf>
    <xf numFmtId="0" fontId="33" fillId="0" borderId="22"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2" fillId="36" borderId="15" xfId="59" applyNumberFormat="1" applyFont="1" applyFill="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6" fillId="0" borderId="24" xfId="59" applyNumberFormat="1" applyFont="1" applyFill="1" applyBorder="1" applyAlignment="1">
      <alignment horizontal="center" vertical="top"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28"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19" fillId="0" borderId="21" xfId="57" applyNumberFormat="1" applyFont="1" applyFill="1" applyBorder="1" applyAlignment="1" applyProtection="1">
      <alignment horizontal="center" wrapText="1"/>
      <protection locked="0"/>
    </xf>
    <xf numFmtId="0" fontId="2" fillId="37" borderId="11" xfId="59" applyNumberFormat="1" applyFont="1" applyFill="1" applyBorder="1" applyAlignment="1" applyProtection="1">
      <alignment horizontal="center" vertical="center"/>
      <protection locked="0"/>
    </xf>
    <xf numFmtId="0" fontId="0" fillId="0" borderId="11" xfId="0" applyBorder="1" applyAlignment="1">
      <alignment/>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2476500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iis\AppData\Local\Microsoft\Windows\Temporary%20Internet%20Files\Content.IE5\KIC8WF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oiis\AppData\Local\Microsoft\Windows\Temporary%20Internet%20Files\Content.IE5\KIC8WFM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pageSetUpPr fitToPage="1"/>
  </sheetPr>
  <dimension ref="A1:BD24"/>
  <sheetViews>
    <sheetView showGridLines="0" zoomScale="55" zoomScaleNormal="55" zoomScalePageLayoutView="0" workbookViewId="0" topLeftCell="A1">
      <selection activeCell="Q15" sqref="Q15"/>
    </sheetView>
  </sheetViews>
  <sheetFormatPr defaultColWidth="9.140625" defaultRowHeight="15"/>
  <cols>
    <col min="1" max="1" width="9.57421875" style="23" customWidth="1"/>
    <col min="2" max="2" width="77.00390625" style="23" customWidth="1"/>
    <col min="3" max="3" width="7.28125" style="23" customWidth="1"/>
    <col min="4" max="4" width="10.8515625" style="23" customWidth="1"/>
    <col min="5" max="5" width="8.140625" style="23" customWidth="1"/>
    <col min="6" max="6" width="15.140625" style="23" hidden="1" customWidth="1"/>
    <col min="7" max="7" width="14.140625" style="23" hidden="1" customWidth="1"/>
    <col min="8" max="8" width="22.7109375" style="23" customWidth="1"/>
    <col min="9" max="10" width="12.140625" style="23" hidden="1" customWidth="1"/>
    <col min="11" max="11" width="1.8515625" style="23" hidden="1" customWidth="1"/>
    <col min="12" max="12" width="10.421875" style="23" customWidth="1"/>
    <col min="13" max="13" width="18.140625" style="23" customWidth="1"/>
    <col min="14" max="14" width="13.7109375" style="44" hidden="1" customWidth="1"/>
    <col min="15" max="15" width="12.28125" style="23" hidden="1" customWidth="1"/>
    <col min="16" max="16" width="13.57421875" style="23" hidden="1" customWidth="1"/>
    <col min="17" max="17" width="16.140625" style="23" customWidth="1"/>
    <col min="18" max="18" width="14.421875" style="23" customWidth="1"/>
    <col min="19" max="20" width="12.28125" style="23" hidden="1" customWidth="1"/>
    <col min="21" max="21" width="15.421875" style="23"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56" width="6.7109375" style="23" hidden="1" customWidth="1"/>
    <col min="57" max="16384" width="9.140625" style="23" customWidth="1"/>
  </cols>
  <sheetData>
    <row r="1" spans="1:17" s="1" customFormat="1" ht="30" customHeight="1">
      <c r="A1" s="97" t="str">
        <f>B2&amp;" BoQ"</f>
        <v>Item Wise BoQ</v>
      </c>
      <c r="B1" s="97"/>
      <c r="C1" s="97"/>
      <c r="D1" s="97"/>
      <c r="E1" s="97"/>
      <c r="F1" s="97"/>
      <c r="G1" s="97"/>
      <c r="H1" s="97"/>
      <c r="I1" s="97"/>
      <c r="J1" s="97"/>
      <c r="K1" s="97"/>
      <c r="L1" s="97"/>
      <c r="O1" s="2">
        <v>15</v>
      </c>
      <c r="P1" s="2"/>
      <c r="Q1" s="3"/>
    </row>
    <row r="2" spans="1:17" s="1" customFormat="1" ht="25.5" customHeight="1" hidden="1">
      <c r="A2" s="24" t="s">
        <v>4</v>
      </c>
      <c r="B2" s="24" t="s">
        <v>31</v>
      </c>
      <c r="C2" s="24" t="s">
        <v>5</v>
      </c>
      <c r="D2" s="24" t="s">
        <v>6</v>
      </c>
      <c r="E2" s="24" t="s">
        <v>7</v>
      </c>
      <c r="J2" s="4"/>
      <c r="K2" s="4"/>
      <c r="L2" s="4"/>
      <c r="O2" s="2"/>
      <c r="P2" s="2"/>
      <c r="Q2" s="3"/>
    </row>
    <row r="3" s="1" customFormat="1" ht="30" customHeight="1" hidden="1">
      <c r="A3" s="1" t="s">
        <v>8</v>
      </c>
    </row>
    <row r="4" spans="1:55" s="5" customFormat="1" ht="30" customHeight="1">
      <c r="A4" s="98" t="s">
        <v>39</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row>
    <row r="5" spans="1:55" s="5" customFormat="1" ht="30" customHeight="1">
      <c r="A5" s="98" t="s">
        <v>58</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row>
    <row r="6" spans="1:55" s="5" customFormat="1" ht="30" customHeight="1">
      <c r="A6" s="98" t="s">
        <v>75</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row>
    <row r="7" spans="1:55" s="5" customFormat="1" ht="29.25" customHeight="1" hidden="1">
      <c r="A7" s="100" t="s">
        <v>9</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row>
    <row r="8" spans="1:55" s="6" customFormat="1" ht="33.75" customHeight="1">
      <c r="A8" s="25" t="s">
        <v>10</v>
      </c>
      <c r="B8" s="76"/>
      <c r="C8" s="101" t="s">
        <v>46</v>
      </c>
      <c r="D8" s="102"/>
      <c r="E8" s="85"/>
      <c r="F8" s="86"/>
      <c r="G8" s="86"/>
      <c r="H8" s="86"/>
      <c r="I8" s="86"/>
      <c r="J8" s="86"/>
      <c r="K8" s="86"/>
      <c r="L8" s="87"/>
      <c r="M8" s="88" t="s">
        <v>47</v>
      </c>
      <c r="N8" s="89"/>
      <c r="O8" s="89"/>
      <c r="P8" s="89"/>
      <c r="Q8" s="90"/>
      <c r="R8" s="85"/>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row>
    <row r="9" spans="1:55" s="7" customFormat="1" ht="61.5" customHeight="1">
      <c r="A9" s="94" t="s">
        <v>38</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6"/>
    </row>
    <row r="10" spans="1:55" s="9" customFormat="1" ht="75">
      <c r="A10" s="8" t="s">
        <v>11</v>
      </c>
      <c r="B10" s="8" t="s">
        <v>12</v>
      </c>
      <c r="C10" s="8" t="s">
        <v>12</v>
      </c>
      <c r="D10" s="8" t="s">
        <v>11</v>
      </c>
      <c r="E10" s="8" t="s">
        <v>12</v>
      </c>
      <c r="F10" s="8" t="s">
        <v>13</v>
      </c>
      <c r="G10" s="8" t="s">
        <v>13</v>
      </c>
      <c r="H10" s="8" t="s">
        <v>14</v>
      </c>
      <c r="I10" s="8" t="s">
        <v>12</v>
      </c>
      <c r="J10" s="8" t="s">
        <v>11</v>
      </c>
      <c r="K10" s="8" t="s">
        <v>15</v>
      </c>
      <c r="L10" s="8" t="s">
        <v>12</v>
      </c>
      <c r="M10" s="8" t="s">
        <v>11</v>
      </c>
      <c r="N10" s="8" t="s">
        <v>13</v>
      </c>
      <c r="O10" s="8" t="s">
        <v>13</v>
      </c>
      <c r="P10" s="8" t="s">
        <v>13</v>
      </c>
      <c r="Q10" s="8" t="s">
        <v>13</v>
      </c>
      <c r="R10" s="8" t="s">
        <v>14</v>
      </c>
      <c r="S10" s="8" t="s">
        <v>14</v>
      </c>
      <c r="T10" s="8" t="s">
        <v>13</v>
      </c>
      <c r="U10" s="8" t="s">
        <v>13</v>
      </c>
      <c r="V10" s="8"/>
      <c r="W10" s="8" t="s">
        <v>13</v>
      </c>
      <c r="X10" s="8" t="s">
        <v>14</v>
      </c>
      <c r="Y10" s="8" t="s">
        <v>14</v>
      </c>
      <c r="Z10" s="8" t="s">
        <v>13</v>
      </c>
      <c r="AA10" s="8" t="s">
        <v>13</v>
      </c>
      <c r="AB10" s="8" t="s">
        <v>13</v>
      </c>
      <c r="AC10" s="8" t="s">
        <v>13</v>
      </c>
      <c r="AD10" s="8" t="s">
        <v>14</v>
      </c>
      <c r="AE10" s="8" t="s">
        <v>14</v>
      </c>
      <c r="AF10" s="8" t="s">
        <v>13</v>
      </c>
      <c r="AG10" s="8" t="s">
        <v>13</v>
      </c>
      <c r="AH10" s="8" t="s">
        <v>13</v>
      </c>
      <c r="AI10" s="8" t="s">
        <v>13</v>
      </c>
      <c r="AJ10" s="8" t="s">
        <v>14</v>
      </c>
      <c r="AK10" s="8" t="s">
        <v>14</v>
      </c>
      <c r="AL10" s="8" t="s">
        <v>13</v>
      </c>
      <c r="AM10" s="8" t="s">
        <v>13</v>
      </c>
      <c r="AN10" s="8" t="s">
        <v>13</v>
      </c>
      <c r="AO10" s="8" t="s">
        <v>13</v>
      </c>
      <c r="AP10" s="8" t="s">
        <v>14</v>
      </c>
      <c r="AQ10" s="8" t="s">
        <v>14</v>
      </c>
      <c r="AR10" s="8" t="s">
        <v>13</v>
      </c>
      <c r="AS10" s="8" t="s">
        <v>13</v>
      </c>
      <c r="AT10" s="8" t="s">
        <v>11</v>
      </c>
      <c r="AU10" s="8" t="s">
        <v>11</v>
      </c>
      <c r="AV10" s="8" t="s">
        <v>14</v>
      </c>
      <c r="AW10" s="8" t="s">
        <v>14</v>
      </c>
      <c r="AX10" s="8" t="s">
        <v>11</v>
      </c>
      <c r="AY10" s="8" t="s">
        <v>11</v>
      </c>
      <c r="AZ10" s="8" t="s">
        <v>16</v>
      </c>
      <c r="BA10" s="8" t="s">
        <v>11</v>
      </c>
      <c r="BB10" s="8" t="s">
        <v>11</v>
      </c>
      <c r="BC10" s="8" t="s">
        <v>12</v>
      </c>
    </row>
    <row r="11" spans="1:55" s="9" customFormat="1" ht="78" customHeight="1">
      <c r="A11" s="8" t="s">
        <v>0</v>
      </c>
      <c r="B11" s="45" t="s">
        <v>17</v>
      </c>
      <c r="C11" s="45" t="s">
        <v>1</v>
      </c>
      <c r="D11" s="45" t="s">
        <v>18</v>
      </c>
      <c r="E11" s="45" t="s">
        <v>19</v>
      </c>
      <c r="F11" s="45" t="s">
        <v>2</v>
      </c>
      <c r="G11" s="45"/>
      <c r="H11" s="45" t="s">
        <v>42</v>
      </c>
      <c r="I11" s="45" t="s">
        <v>20</v>
      </c>
      <c r="J11" s="45" t="s">
        <v>21</v>
      </c>
      <c r="K11" s="45" t="s">
        <v>22</v>
      </c>
      <c r="L11" s="45" t="s">
        <v>23</v>
      </c>
      <c r="M11" s="46" t="s">
        <v>43</v>
      </c>
      <c r="N11" s="45" t="s">
        <v>35</v>
      </c>
      <c r="O11" s="45" t="s">
        <v>36</v>
      </c>
      <c r="P11" s="45" t="s">
        <v>24</v>
      </c>
      <c r="Q11" s="45" t="s">
        <v>44</v>
      </c>
      <c r="R11" s="77" t="s">
        <v>45</v>
      </c>
      <c r="S11" s="45" t="s">
        <v>25</v>
      </c>
      <c r="T11" s="45" t="s">
        <v>26</v>
      </c>
      <c r="U11" s="45" t="s">
        <v>48</v>
      </c>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7" t="s">
        <v>40</v>
      </c>
      <c r="BB11" s="47" t="s">
        <v>41</v>
      </c>
      <c r="BC11" s="48" t="s">
        <v>37</v>
      </c>
    </row>
    <row r="12" spans="1:55" s="9" customFormat="1" ht="15">
      <c r="A12" s="10">
        <v>1</v>
      </c>
      <c r="B12" s="49">
        <v>2</v>
      </c>
      <c r="C12" s="49">
        <v>3</v>
      </c>
      <c r="D12" s="49">
        <v>4</v>
      </c>
      <c r="E12" s="49">
        <v>5</v>
      </c>
      <c r="F12" s="49">
        <v>6</v>
      </c>
      <c r="G12" s="49">
        <v>7</v>
      </c>
      <c r="H12" s="49">
        <v>6</v>
      </c>
      <c r="I12" s="49">
        <v>9</v>
      </c>
      <c r="J12" s="49">
        <v>10</v>
      </c>
      <c r="K12" s="49">
        <v>11</v>
      </c>
      <c r="L12" s="49">
        <v>7</v>
      </c>
      <c r="M12" s="49">
        <v>8</v>
      </c>
      <c r="N12" s="49">
        <v>8</v>
      </c>
      <c r="O12" s="49">
        <v>9</v>
      </c>
      <c r="P12" s="49">
        <v>10</v>
      </c>
      <c r="Q12" s="49">
        <v>9</v>
      </c>
      <c r="R12" s="49">
        <v>12</v>
      </c>
      <c r="S12" s="49">
        <v>19</v>
      </c>
      <c r="T12" s="49">
        <v>20</v>
      </c>
      <c r="U12" s="49">
        <v>10</v>
      </c>
      <c r="V12" s="49">
        <v>22</v>
      </c>
      <c r="W12" s="49">
        <v>23</v>
      </c>
      <c r="X12" s="49">
        <v>24</v>
      </c>
      <c r="Y12" s="49">
        <v>25</v>
      </c>
      <c r="Z12" s="49">
        <v>26</v>
      </c>
      <c r="AA12" s="49">
        <v>27</v>
      </c>
      <c r="AB12" s="49">
        <v>28</v>
      </c>
      <c r="AC12" s="49">
        <v>29</v>
      </c>
      <c r="AD12" s="49">
        <v>30</v>
      </c>
      <c r="AE12" s="49">
        <v>31</v>
      </c>
      <c r="AF12" s="49">
        <v>32</v>
      </c>
      <c r="AG12" s="49">
        <v>33</v>
      </c>
      <c r="AH12" s="49">
        <v>34</v>
      </c>
      <c r="AI12" s="49">
        <v>35</v>
      </c>
      <c r="AJ12" s="49">
        <v>36</v>
      </c>
      <c r="AK12" s="49">
        <v>37</v>
      </c>
      <c r="AL12" s="49">
        <v>38</v>
      </c>
      <c r="AM12" s="49">
        <v>39</v>
      </c>
      <c r="AN12" s="49">
        <v>40</v>
      </c>
      <c r="AO12" s="49">
        <v>41</v>
      </c>
      <c r="AP12" s="49">
        <v>42</v>
      </c>
      <c r="AQ12" s="49">
        <v>43</v>
      </c>
      <c r="AR12" s="49">
        <v>44</v>
      </c>
      <c r="AS12" s="49">
        <v>45</v>
      </c>
      <c r="AT12" s="49">
        <v>46</v>
      </c>
      <c r="AU12" s="49">
        <v>47</v>
      </c>
      <c r="AV12" s="49">
        <v>48</v>
      </c>
      <c r="AW12" s="49">
        <v>49</v>
      </c>
      <c r="AX12" s="49">
        <v>50</v>
      </c>
      <c r="AY12" s="49">
        <v>51</v>
      </c>
      <c r="AZ12" s="49">
        <v>52</v>
      </c>
      <c r="BA12" s="49">
        <v>11</v>
      </c>
      <c r="BB12" s="49">
        <v>12</v>
      </c>
      <c r="BC12" s="49">
        <v>13</v>
      </c>
    </row>
    <row r="13" spans="1:56" s="19" customFormat="1" ht="48" customHeight="1" thickBot="1">
      <c r="A13" s="26">
        <v>1</v>
      </c>
      <c r="B13" s="27" t="s">
        <v>74</v>
      </c>
      <c r="C13" s="28"/>
      <c r="D13" s="29"/>
      <c r="E13" s="11"/>
      <c r="F13" s="29"/>
      <c r="G13" s="12"/>
      <c r="H13" s="12"/>
      <c r="I13" s="30"/>
      <c r="J13" s="13"/>
      <c r="K13" s="14"/>
      <c r="L13" s="14"/>
      <c r="M13" s="15"/>
      <c r="N13" s="16"/>
      <c r="O13" s="16"/>
      <c r="P13" s="17"/>
      <c r="Q13" s="16"/>
      <c r="R13" s="16"/>
      <c r="S13" s="18"/>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31"/>
      <c r="BB13" s="31"/>
      <c r="BC13" s="32"/>
      <c r="BD13" s="75">
        <v>0</v>
      </c>
    </row>
    <row r="14" spans="1:56" s="7" customFormat="1" ht="139.5" customHeight="1">
      <c r="A14" s="53">
        <v>1.01</v>
      </c>
      <c r="B14" s="81" t="s">
        <v>65</v>
      </c>
      <c r="C14" s="67" t="s">
        <v>49</v>
      </c>
      <c r="D14" s="84">
        <v>300</v>
      </c>
      <c r="E14" s="79" t="s">
        <v>56</v>
      </c>
      <c r="F14" s="55"/>
      <c r="G14" s="56"/>
      <c r="H14" s="73" t="s">
        <v>67</v>
      </c>
      <c r="I14" s="57" t="s">
        <v>27</v>
      </c>
      <c r="J14" s="58">
        <f aca="true" t="shared" si="0" ref="J14:J19">IF(I14="Less(-)",-1,1)</f>
        <v>1</v>
      </c>
      <c r="K14" s="59" t="s">
        <v>32</v>
      </c>
      <c r="L14" s="59" t="s">
        <v>7</v>
      </c>
      <c r="M14" s="80"/>
      <c r="N14" s="65"/>
      <c r="O14" s="65"/>
      <c r="P14" s="66"/>
      <c r="Q14" s="74"/>
      <c r="R14" s="78"/>
      <c r="S14" s="60"/>
      <c r="T14" s="61"/>
      <c r="U14" s="62">
        <f aca="true" t="shared" si="1" ref="U14:U20">BA14*Q14</f>
        <v>0</v>
      </c>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3">
        <f aca="true" t="shared" si="2" ref="BA14:BA20">M14*D14</f>
        <v>0</v>
      </c>
      <c r="BB14" s="64">
        <f aca="true" t="shared" si="3" ref="BB14:BB20">BA14+U14</f>
        <v>0</v>
      </c>
      <c r="BC14" s="54" t="str">
        <f aca="true" t="shared" si="4" ref="BC14:BC20">SpellNumber(L14,BB14)</f>
        <v>INR Zero Only</v>
      </c>
      <c r="BD14" s="75">
        <v>0.18</v>
      </c>
    </row>
    <row r="15" spans="1:56" s="7" customFormat="1" ht="152.25" customHeight="1" thickBot="1">
      <c r="A15" s="53">
        <v>1.02</v>
      </c>
      <c r="B15" s="82" t="s">
        <v>59</v>
      </c>
      <c r="C15" s="67" t="s">
        <v>50</v>
      </c>
      <c r="D15" s="84">
        <v>85</v>
      </c>
      <c r="E15" s="79" t="s">
        <v>56</v>
      </c>
      <c r="F15" s="55"/>
      <c r="G15" s="56"/>
      <c r="H15" s="73" t="s">
        <v>68</v>
      </c>
      <c r="I15" s="57" t="s">
        <v>27</v>
      </c>
      <c r="J15" s="58">
        <f t="shared" si="0"/>
        <v>1</v>
      </c>
      <c r="K15" s="59" t="s">
        <v>32</v>
      </c>
      <c r="L15" s="59" t="s">
        <v>7</v>
      </c>
      <c r="M15" s="80"/>
      <c r="N15" s="65"/>
      <c r="O15" s="65"/>
      <c r="P15" s="66"/>
      <c r="Q15" s="74"/>
      <c r="R15" s="78"/>
      <c r="S15" s="60"/>
      <c r="T15" s="61"/>
      <c r="U15" s="62">
        <f t="shared" si="1"/>
        <v>0</v>
      </c>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3">
        <f t="shared" si="2"/>
        <v>0</v>
      </c>
      <c r="BB15" s="64">
        <f t="shared" si="3"/>
        <v>0</v>
      </c>
      <c r="BC15" s="54" t="str">
        <f t="shared" si="4"/>
        <v>INR Zero Only</v>
      </c>
      <c r="BD15" s="75"/>
    </row>
    <row r="16" spans="1:55" s="7" customFormat="1" ht="142.5" customHeight="1">
      <c r="A16" s="53">
        <v>1.03</v>
      </c>
      <c r="B16" s="83" t="s">
        <v>60</v>
      </c>
      <c r="C16" s="67" t="s">
        <v>51</v>
      </c>
      <c r="D16" s="84">
        <v>850</v>
      </c>
      <c r="E16" s="79" t="s">
        <v>57</v>
      </c>
      <c r="F16" s="55"/>
      <c r="G16" s="56"/>
      <c r="H16" s="73" t="s">
        <v>69</v>
      </c>
      <c r="I16" s="57" t="s">
        <v>27</v>
      </c>
      <c r="J16" s="58">
        <f t="shared" si="0"/>
        <v>1</v>
      </c>
      <c r="K16" s="59" t="s">
        <v>32</v>
      </c>
      <c r="L16" s="59" t="s">
        <v>7</v>
      </c>
      <c r="M16" s="80"/>
      <c r="N16" s="65"/>
      <c r="O16" s="65"/>
      <c r="P16" s="66"/>
      <c r="Q16" s="74"/>
      <c r="R16" s="78"/>
      <c r="S16" s="61"/>
      <c r="T16" s="61"/>
      <c r="U16" s="62">
        <f t="shared" si="1"/>
        <v>0</v>
      </c>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3">
        <f t="shared" si="2"/>
        <v>0</v>
      </c>
      <c r="BB16" s="64">
        <f t="shared" si="3"/>
        <v>0</v>
      </c>
      <c r="BC16" s="54" t="str">
        <f t="shared" si="4"/>
        <v>INR Zero Only</v>
      </c>
    </row>
    <row r="17" spans="1:55" s="7" customFormat="1" ht="124.5" customHeight="1">
      <c r="A17" s="53">
        <v>1.04</v>
      </c>
      <c r="B17" s="82" t="s">
        <v>61</v>
      </c>
      <c r="C17" s="67" t="s">
        <v>52</v>
      </c>
      <c r="D17" s="84">
        <v>2200</v>
      </c>
      <c r="E17" s="79" t="s">
        <v>57</v>
      </c>
      <c r="F17" s="55"/>
      <c r="G17" s="56"/>
      <c r="H17" s="73" t="s">
        <v>70</v>
      </c>
      <c r="I17" s="57" t="s">
        <v>27</v>
      </c>
      <c r="J17" s="58">
        <f t="shared" si="0"/>
        <v>1</v>
      </c>
      <c r="K17" s="59" t="s">
        <v>32</v>
      </c>
      <c r="L17" s="59" t="s">
        <v>7</v>
      </c>
      <c r="M17" s="80"/>
      <c r="N17" s="65"/>
      <c r="O17" s="65"/>
      <c r="P17" s="66"/>
      <c r="Q17" s="74"/>
      <c r="R17" s="78"/>
      <c r="S17" s="68"/>
      <c r="T17" s="68"/>
      <c r="U17" s="62">
        <f t="shared" si="1"/>
        <v>0</v>
      </c>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3">
        <f t="shared" si="2"/>
        <v>0</v>
      </c>
      <c r="BB17" s="64">
        <f t="shared" si="3"/>
        <v>0</v>
      </c>
      <c r="BC17" s="54" t="str">
        <f t="shared" si="4"/>
        <v>INR Zero Only</v>
      </c>
    </row>
    <row r="18" spans="1:55" s="7" customFormat="1" ht="160.5" customHeight="1" thickBot="1">
      <c r="A18" s="53">
        <v>1.05</v>
      </c>
      <c r="B18" s="82" t="s">
        <v>62</v>
      </c>
      <c r="C18" s="67" t="s">
        <v>53</v>
      </c>
      <c r="D18" s="84">
        <v>2000</v>
      </c>
      <c r="E18" s="79" t="s">
        <v>57</v>
      </c>
      <c r="F18" s="55"/>
      <c r="G18" s="56"/>
      <c r="H18" s="73" t="s">
        <v>71</v>
      </c>
      <c r="I18" s="57" t="s">
        <v>27</v>
      </c>
      <c r="J18" s="58">
        <f t="shared" si="0"/>
        <v>1</v>
      </c>
      <c r="K18" s="59" t="s">
        <v>32</v>
      </c>
      <c r="L18" s="59" t="s">
        <v>7</v>
      </c>
      <c r="M18" s="80"/>
      <c r="N18" s="65"/>
      <c r="O18" s="65"/>
      <c r="P18" s="66"/>
      <c r="Q18" s="74"/>
      <c r="R18" s="78"/>
      <c r="S18" s="68"/>
      <c r="T18" s="68"/>
      <c r="U18" s="62">
        <f t="shared" si="1"/>
        <v>0</v>
      </c>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3">
        <f t="shared" si="2"/>
        <v>0</v>
      </c>
      <c r="BB18" s="64">
        <f t="shared" si="3"/>
        <v>0</v>
      </c>
      <c r="BC18" s="54" t="str">
        <f t="shared" si="4"/>
        <v>INR Zero Only</v>
      </c>
    </row>
    <row r="19" spans="1:55" s="7" customFormat="1" ht="127.5" customHeight="1">
      <c r="A19" s="53">
        <v>1.06</v>
      </c>
      <c r="B19" s="83" t="s">
        <v>63</v>
      </c>
      <c r="C19" s="67" t="s">
        <v>54</v>
      </c>
      <c r="D19" s="84">
        <v>3050</v>
      </c>
      <c r="E19" s="79" t="s">
        <v>57</v>
      </c>
      <c r="F19" s="55"/>
      <c r="G19" s="56"/>
      <c r="H19" s="73" t="s">
        <v>72</v>
      </c>
      <c r="I19" s="57" t="s">
        <v>27</v>
      </c>
      <c r="J19" s="58">
        <f t="shared" si="0"/>
        <v>1</v>
      </c>
      <c r="K19" s="59" t="s">
        <v>32</v>
      </c>
      <c r="L19" s="59" t="s">
        <v>7</v>
      </c>
      <c r="M19" s="80"/>
      <c r="N19" s="65"/>
      <c r="O19" s="65"/>
      <c r="P19" s="66"/>
      <c r="Q19" s="74"/>
      <c r="R19" s="78"/>
      <c r="S19" s="68"/>
      <c r="T19" s="68"/>
      <c r="U19" s="62">
        <f t="shared" si="1"/>
        <v>0</v>
      </c>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3">
        <f t="shared" si="2"/>
        <v>0</v>
      </c>
      <c r="BB19" s="64">
        <f t="shared" si="3"/>
        <v>0</v>
      </c>
      <c r="BC19" s="54" t="str">
        <f t="shared" si="4"/>
        <v>INR Zero Only</v>
      </c>
    </row>
    <row r="20" spans="1:55" s="7" customFormat="1" ht="92.25" customHeight="1">
      <c r="A20" s="53">
        <v>1.07</v>
      </c>
      <c r="B20" s="82" t="s">
        <v>64</v>
      </c>
      <c r="C20" s="67" t="s">
        <v>55</v>
      </c>
      <c r="D20" s="84">
        <v>100</v>
      </c>
      <c r="E20" s="79" t="s">
        <v>66</v>
      </c>
      <c r="F20" s="55"/>
      <c r="G20" s="56"/>
      <c r="H20" s="73" t="s">
        <v>73</v>
      </c>
      <c r="I20" s="57" t="s">
        <v>27</v>
      </c>
      <c r="J20" s="58">
        <f>IF(I20="Less(-)",-1,1)</f>
        <v>1</v>
      </c>
      <c r="K20" s="59" t="s">
        <v>32</v>
      </c>
      <c r="L20" s="59" t="s">
        <v>7</v>
      </c>
      <c r="M20" s="80"/>
      <c r="N20" s="65"/>
      <c r="O20" s="65"/>
      <c r="P20" s="66"/>
      <c r="Q20" s="74"/>
      <c r="R20" s="78"/>
      <c r="S20" s="68"/>
      <c r="T20" s="68"/>
      <c r="U20" s="62">
        <f t="shared" si="1"/>
        <v>0</v>
      </c>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3">
        <f t="shared" si="2"/>
        <v>0</v>
      </c>
      <c r="BB20" s="64">
        <f t="shared" si="3"/>
        <v>0</v>
      </c>
      <c r="BC20" s="54" t="str">
        <f t="shared" si="4"/>
        <v>INR Zero Only</v>
      </c>
    </row>
    <row r="21" spans="1:55" s="19" customFormat="1" ht="36" customHeight="1">
      <c r="A21" s="33" t="s">
        <v>28</v>
      </c>
      <c r="B21" s="34"/>
      <c r="C21" s="69"/>
      <c r="D21" s="70"/>
      <c r="E21" s="70"/>
      <c r="F21" s="70"/>
      <c r="G21" s="70"/>
      <c r="H21" s="71"/>
      <c r="I21" s="71"/>
      <c r="J21" s="71"/>
      <c r="K21" s="71"/>
      <c r="L21" s="72"/>
      <c r="N21" s="13"/>
      <c r="O21" s="13"/>
      <c r="P21" s="13"/>
      <c r="Q21" s="13"/>
      <c r="R21" s="13"/>
      <c r="U21" s="62">
        <f>SUM(U14:U20)</f>
        <v>0</v>
      </c>
      <c r="BA21" s="63">
        <f>SUM(BA14:BA20)</f>
        <v>0</v>
      </c>
      <c r="BB21" s="52">
        <f>SUM(BB13:BB20)</f>
        <v>0</v>
      </c>
      <c r="BC21" s="32" t="str">
        <f>SpellNumber($E$2,BB21)</f>
        <v>INR Zero Only</v>
      </c>
    </row>
    <row r="22" spans="1:55" s="22" customFormat="1" ht="54.75" customHeight="1" hidden="1">
      <c r="A22" s="34" t="s">
        <v>34</v>
      </c>
      <c r="B22" s="35"/>
      <c r="C22" s="20"/>
      <c r="D22" s="36"/>
      <c r="E22" s="37" t="s">
        <v>29</v>
      </c>
      <c r="F22" s="50"/>
      <c r="G22" s="38"/>
      <c r="H22" s="21"/>
      <c r="I22" s="21"/>
      <c r="J22" s="21"/>
      <c r="K22" s="39"/>
      <c r="L22" s="40"/>
      <c r="M22" s="41" t="s">
        <v>30</v>
      </c>
      <c r="O22" s="19"/>
      <c r="P22" s="19"/>
      <c r="Q22" s="19"/>
      <c r="R22" s="19"/>
      <c r="S22" s="19"/>
      <c r="U22" s="62">
        <f>BA22*Q22</f>
        <v>0</v>
      </c>
      <c r="BA22" s="51">
        <f>IF(ISBLANK(F22),0,IF(E22="Excess (+)",ROUND(BA21+(BA21*F22),2),IF(E22="Less (-)",ROUND(BA21+(BA21*F22*(-1)),2),0)))</f>
        <v>0</v>
      </c>
      <c r="BB22" s="42">
        <f>ROUND(BA22,0)</f>
        <v>0</v>
      </c>
      <c r="BC22" s="43" t="str">
        <f>SpellNumber(L22,BB22)</f>
        <v> Zero Only</v>
      </c>
    </row>
    <row r="23" spans="1:55" s="22" customFormat="1" ht="43.5" customHeight="1">
      <c r="A23" s="33" t="s">
        <v>33</v>
      </c>
      <c r="B23" s="33"/>
      <c r="C23" s="91" t="str">
        <f>SpellNumber($E$2,BB21)</f>
        <v>INR Zero Only</v>
      </c>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3"/>
    </row>
    <row r="24" spans="3:55" s="9" customFormat="1" ht="15">
      <c r="C24" s="23"/>
      <c r="D24" s="23"/>
      <c r="E24" s="23"/>
      <c r="F24" s="23"/>
      <c r="G24" s="23"/>
      <c r="H24" s="23"/>
      <c r="I24" s="23"/>
      <c r="J24" s="23"/>
      <c r="K24" s="23"/>
      <c r="L24" s="23"/>
      <c r="M24" s="23"/>
      <c r="O24" s="23"/>
      <c r="BA24" s="23"/>
      <c r="BC24" s="23"/>
    </row>
  </sheetData>
  <sheetProtection password="8FFB" sheet="1" selectLockedCells="1"/>
  <mergeCells count="11">
    <mergeCell ref="C8:D8"/>
    <mergeCell ref="E8:L8"/>
    <mergeCell ref="M8:Q8"/>
    <mergeCell ref="R8:BC8"/>
    <mergeCell ref="C23:BC23"/>
    <mergeCell ref="A9:BC9"/>
    <mergeCell ref="A1:L1"/>
    <mergeCell ref="A4:BC4"/>
    <mergeCell ref="A5:BC5"/>
    <mergeCell ref="A6:BC6"/>
    <mergeCell ref="A7:BC7"/>
  </mergeCells>
  <dataValidations count="24">
    <dataValidation type="list" showInputMessage="1" showErrorMessage="1" promptTitle="Less or Excess" prompt="Please select either LESS  ( - )  or  EXCESS  ( + )" errorTitle="Please enter valid values only" error="Please select either LESS ( - ) or  EXCESS  ( + )" sqref="E22">
      <formula1>IF(ISBLANK(F22),$A$3:$C$3,$B$3:$C$3)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
      <formula1>0</formula1>
      <formula2>IF(E22&lt;&gt;"Select",99.9,0)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2">
      <formula1>IF(E22&lt;&gt;"Select",0,-1)</formula1>
      <formula2>IF(E22&lt;&gt;"Select",99.99,-1)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 Option C1, Option D1"</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H13 G13:G2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L14 L15 L16 L17 L18 L19 L13 L20">
      <formula1>"INR"</formula1>
    </dataValidation>
    <dataValidation allowBlank="1" showInputMessage="1" showErrorMessage="1" promptTitle="Addition / Deduction" prompt="Please Choose the correct One" sqref="J13:J20"/>
    <dataValidation type="list" showInputMessage="1" showErrorMessage="1" sqref="I13:I20">
      <formula1>"Excess(+), Less(-)"</formula1>
    </dataValidation>
    <dataValidation type="decimal" allowBlank="1" showInputMessage="1" showErrorMessage="1" errorTitle="Invalid Entry" error="Only Numeric Values are allowed. " sqref="A13:A20">
      <formula1>0</formula1>
      <formula2>999999999999999</formula2>
    </dataValidation>
    <dataValidation allowBlank="1" showInputMessage="1" showErrorMessage="1" promptTitle="Itemcode/Make" prompt="Please enter text" sqref="C13:C20"/>
    <dataValidation allowBlank="1" showInputMessage="1" showErrorMessage="1" promptTitle="Units" prompt="Please enter Units in text" sqref="E13:E20"/>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InputMessage="1" showErrorMessage="1" sqref="K13:K20">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20">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20">
      <formula1>0</formula1>
      <formula2>999999999999999</formula2>
    </dataValidation>
    <dataValidation type="decimal" allowBlank="1" showInputMessage="1" showErrorMessage="1" promptTitle="VAT Entry" prompt="Please enter the VAT in Rupees for this item. " errorTitle="Invaid Entry" error="Only Numeric Values are allowed. " sqref="O14:O20">
      <formula1>0</formula1>
      <formula2>999999999999999</formula2>
    </dataValidation>
    <dataValidation type="list" allowBlank="1" showInputMessage="1" showErrorMessage="1" promptTitle="Basic Rate Entry" prompt="GST As applicable" errorTitle="Invaid Entry" error="Only Numeric Values are allowed. " sqref="Q14:Q20">
      <formula1>$BD$13:$BD$14</formula1>
    </dataValidation>
  </dataValidations>
  <printOptions/>
  <pageMargins left="0.35" right="0.24" top="0.75" bottom="0.44" header="0.3" footer="0.3"/>
  <pageSetup fitToHeight="1" fitToWidth="1" horizontalDpi="600" verticalDpi="600" orientation="landscape" paperSize="9" scale="3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 sqref="I2"/>
    </sheetView>
  </sheetViews>
  <sheetFormatPr defaultColWidth="9.140625" defaultRowHeight="15"/>
  <sheetData>
    <row r="6" spans="5:11" ht="15">
      <c r="E6" s="103" t="s">
        <v>3</v>
      </c>
      <c r="F6" s="103"/>
      <c r="G6" s="103"/>
      <c r="H6" s="103"/>
      <c r="I6" s="103"/>
      <c r="J6" s="103"/>
      <c r="K6" s="103"/>
    </row>
    <row r="7" spans="5:11" ht="15">
      <c r="E7" s="103"/>
      <c r="F7" s="103"/>
      <c r="G7" s="103"/>
      <c r="H7" s="103"/>
      <c r="I7" s="103"/>
      <c r="J7" s="103"/>
      <c r="K7" s="103"/>
    </row>
    <row r="8" spans="5:11" ht="15">
      <c r="E8" s="103"/>
      <c r="F8" s="103"/>
      <c r="G8" s="103"/>
      <c r="H8" s="103"/>
      <c r="I8" s="103"/>
      <c r="J8" s="103"/>
      <c r="K8" s="103"/>
    </row>
    <row r="9" spans="5:11" ht="15">
      <c r="E9" s="103"/>
      <c r="F9" s="103"/>
      <c r="G9" s="103"/>
      <c r="H9" s="103"/>
      <c r="I9" s="103"/>
      <c r="J9" s="103"/>
      <c r="K9" s="103"/>
    </row>
    <row r="10" spans="5:11" ht="15">
      <c r="E10" s="103"/>
      <c r="F10" s="103"/>
      <c r="G10" s="103"/>
      <c r="H10" s="103"/>
      <c r="I10" s="103"/>
      <c r="J10" s="103"/>
      <c r="K10" s="103"/>
    </row>
    <row r="11" spans="5:11" ht="15">
      <c r="E11" s="103"/>
      <c r="F11" s="103"/>
      <c r="G11" s="103"/>
      <c r="H11" s="103"/>
      <c r="I11" s="103"/>
      <c r="J11" s="103"/>
      <c r="K11" s="103"/>
    </row>
    <row r="12" spans="5:11" ht="15">
      <c r="E12" s="103"/>
      <c r="F12" s="103"/>
      <c r="G12" s="103"/>
      <c r="H12" s="103"/>
      <c r="I12" s="103"/>
      <c r="J12" s="103"/>
      <c r="K12" s="103"/>
    </row>
    <row r="13" spans="5:11" ht="15">
      <c r="E13" s="103"/>
      <c r="F13" s="103"/>
      <c r="G13" s="103"/>
      <c r="H13" s="103"/>
      <c r="I13" s="103"/>
      <c r="J13" s="103"/>
      <c r="K13" s="103"/>
    </row>
    <row r="14" spans="5:11" ht="15">
      <c r="E14" s="103"/>
      <c r="F14" s="103"/>
      <c r="G14" s="103"/>
      <c r="H14" s="103"/>
      <c r="I14" s="103"/>
      <c r="J14" s="103"/>
      <c r="K14" s="10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Anand </cp:lastModifiedBy>
  <cp:lastPrinted>2020-10-08T07:53:19Z</cp:lastPrinted>
  <dcterms:created xsi:type="dcterms:W3CDTF">2009-01-30T06:42:42Z</dcterms:created>
  <dcterms:modified xsi:type="dcterms:W3CDTF">2020-11-18T06:35:52Z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5Iav6ex5sVz+/+vHZUdIWM77XHk=</vt:lpwstr>
  </property>
</Properties>
</file>