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<sst xmlns="http://schemas.openxmlformats.org/spreadsheetml/2006/main" count="109" uniqueCount="56">
  <si>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</si>
  <si>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</si>
  <si>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</si>
  <si>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</si>
  <si>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</si>
  <si>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</si>
  <si>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</si>
  <si>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</si>
  <si>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</si>
  <si>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</si>
  <si>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</si>
  <si>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</si>
  <si>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</si>
  <si>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</si>
  <si>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</si>
  <si>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</si>
  <si>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</si>
  <si>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</si>
  <si>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</si>
  <si>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</si>
  <si>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</si>
  <si>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</si>
  <si>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</si>
  <si>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</si>
  <si>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</si>
  <si>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</si>
  <si>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</si>
  <si>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</si>
  <si>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</si>
  <si>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</si>
  <si>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</si>
  <si>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</si>
  <si>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</si>
  <si>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</si>
  <si>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</si>
  <si>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</si>
  <si>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</si>
  <si>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</si>
  <si>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</si>
  <si>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</si>
  <si>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Any Other Taxes
 in
</t>
    </r>
    <r>
      <rPr>
        <b/>
        <sz val="11"/>
        <color indexed="10"/>
        <rFont val="Arial"/>
        <family val="2"/>
      </rPr>
      <t>Rs.      P</t>
    </r>
  </si>
  <si>
    <r>
      <t xml:space="preserve">Freight Charges ( Unloading &amp; Stacking)
 in
</t>
    </r>
    <r>
      <rPr>
        <b/>
        <sz val="11"/>
        <color indexed="10"/>
        <rFont val="Arial"/>
        <family val="2"/>
      </rPr>
      <t>Rs.      P</t>
    </r>
  </si>
  <si>
    <t>Offered Quantity (to be entered by Bidder)</t>
  </si>
  <si>
    <t>HSN/SAC 
Code</t>
  </si>
  <si>
    <t>GSTIN</t>
  </si>
  <si>
    <t>Item Code</t>
  </si>
  <si>
    <t>Tender Inviting Authority:  The Fertilisers And Chemicals Travancore Ltd. Cochin, Pin- 683501</t>
  </si>
  <si>
    <t>Name of Work: SUPPLY OF OUTSIDE LAMINATED HDPE BAGS FOR PACKING FACTAMFOS</t>
  </si>
  <si>
    <r>
      <t xml:space="preserve">TOTAL AMOUNT  Without Taxes
</t>
    </r>
  </si>
  <si>
    <t xml:space="preserve">TOTAL AMOUNT  With Taxes
</t>
  </si>
  <si>
    <t>Select Appropriate GST (%)</t>
  </si>
  <si>
    <t>STATE/PLACE OF BIDDERS</t>
  </si>
  <si>
    <t>Outside Laminated HDPE) bags woven with liner for packing Factamfos</t>
  </si>
  <si>
    <t>Basic Rate per bag (inclusive of all additional charges except freight charges- to be entered by Bidder)</t>
  </si>
  <si>
    <t>Freight Charges per bag  (to be entered by Bidder)</t>
  </si>
  <si>
    <t>ENQUIRY NO.  MAT-RM-99722 H dated 22.05.2020</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</si>
</sst>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i/>
      <sz val="11"/>
      <color indexed="8"/>
      <name val="Calibri"/>
      <family val="2"/>
    </font>
    <font>
      <b/>
      <u val="single"/>
      <sz val="11"/>
      <color indexed="9"/>
      <name val="Arial"/>
      <family val="2"/>
    </font>
    <font>
      <sz val="11"/>
      <color indexed="8"/>
      <name val="Arial"/>
      <family val="2"/>
    </font>
    <font>
      <sz val="11"/>
      <color indexed="9"/>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i/>
      <sz val="11"/>
      <color theme="1"/>
      <name val="Calibri"/>
      <family val="2"/>
    </font>
    <font>
      <b/>
      <u val="single"/>
      <sz val="11"/>
      <color theme="0"/>
      <name val="Arial"/>
      <family val="2"/>
    </font>
    <font>
      <sz val="11"/>
      <color rgb="FF000000"/>
      <name val="Arial"/>
      <family val="2"/>
    </font>
    <font>
      <sz val="11"/>
      <color theme="0"/>
      <name val="Arial"/>
      <family val="2"/>
    </font>
    <font>
      <b/>
      <u val="single"/>
      <sz val="16"/>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CCFFFF"/>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thin"/>
      <right style="thin"/>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7"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vertical="top"/>
      <protection/>
    </xf>
    <xf numFmtId="2" fontId="2" fillId="0" borderId="10" xfId="57" applyNumberFormat="1" applyFont="1" applyFill="1" applyBorder="1" applyAlignment="1" applyProtection="1">
      <alignment vertical="center" wrapText="1"/>
      <protection locked="0"/>
    </xf>
    <xf numFmtId="0" fontId="19" fillId="0" borderId="11" xfId="59" applyNumberFormat="1" applyFont="1" applyFill="1" applyBorder="1" applyAlignment="1">
      <alignment vertical="center" wrapText="1"/>
      <protection/>
    </xf>
    <xf numFmtId="0" fontId="2" fillId="0" borderId="11" xfId="59" applyNumberFormat="1" applyFont="1" applyFill="1" applyBorder="1" applyAlignment="1">
      <alignment vertical="center"/>
      <protection/>
    </xf>
    <xf numFmtId="0" fontId="2" fillId="0" borderId="11" xfId="57" applyNumberFormat="1" applyFont="1" applyFill="1" applyBorder="1" applyAlignment="1">
      <alignment vertical="center"/>
      <protection/>
    </xf>
    <xf numFmtId="10" fontId="2" fillId="36" borderId="11" xfId="57" applyNumberFormat="1" applyFont="1" applyFill="1" applyBorder="1" applyAlignment="1" applyProtection="1">
      <alignment horizontal="center" vertical="center"/>
      <protection locked="0"/>
    </xf>
    <xf numFmtId="0" fontId="2" fillId="2" borderId="11" xfId="59" applyNumberFormat="1" applyFont="1" applyFill="1" applyBorder="1" applyAlignment="1" applyProtection="1">
      <alignment horizontal="center" vertical="center"/>
      <protection/>
    </xf>
    <xf numFmtId="0" fontId="3" fillId="0" borderId="11" xfId="57" applyNumberFormat="1" applyFont="1" applyFill="1" applyBorder="1" applyAlignment="1">
      <alignment vertical="center"/>
      <protection/>
    </xf>
    <xf numFmtId="0" fontId="65" fillId="0" borderId="11" xfId="57" applyNumberFormat="1" applyFont="1" applyFill="1" applyBorder="1" applyAlignment="1" applyProtection="1">
      <alignment vertical="center"/>
      <protection locked="0"/>
    </xf>
    <xf numFmtId="0" fontId="65" fillId="0" borderId="11" xfId="57" applyNumberFormat="1" applyFont="1" applyFill="1" applyBorder="1" applyAlignment="1">
      <alignment vertical="center"/>
      <protection/>
    </xf>
    <xf numFmtId="0" fontId="73" fillId="0" borderId="11" xfId="59" applyNumberFormat="1" applyFont="1" applyFill="1" applyBorder="1" applyAlignment="1" applyProtection="1">
      <alignment horizontal="center" vertical="center"/>
      <protection/>
    </xf>
    <xf numFmtId="0" fontId="66" fillId="0" borderId="11" xfId="57" applyNumberFormat="1" applyFont="1" applyFill="1" applyBorder="1" applyAlignment="1" applyProtection="1">
      <alignment wrapText="1"/>
      <protection locked="0"/>
    </xf>
    <xf numFmtId="0" fontId="74" fillId="37" borderId="11" xfId="57" applyNumberFormat="1" applyFont="1" applyFill="1" applyBorder="1" applyAlignment="1" applyProtection="1">
      <alignment wrapText="1"/>
      <protection locked="0"/>
    </xf>
    <xf numFmtId="0" fontId="2" fillId="0" borderId="11" xfId="59" applyNumberFormat="1" applyFont="1" applyFill="1" applyBorder="1" applyAlignment="1" applyProtection="1">
      <alignment horizontal="left" vertical="top" wrapText="1"/>
      <protection/>
    </xf>
    <xf numFmtId="0" fontId="2" fillId="2" borderId="11" xfId="59" applyNumberFormat="1" applyFont="1" applyFill="1" applyBorder="1" applyAlignment="1" applyProtection="1">
      <alignment horizontal="center" vertical="center" wrapText="1"/>
      <protection/>
    </xf>
    <xf numFmtId="49" fontId="2" fillId="36" borderId="15" xfId="59" applyNumberFormat="1" applyFont="1" applyFill="1" applyBorder="1" applyAlignment="1" applyProtection="1">
      <alignment vertical="center" wrapText="1"/>
      <protection locked="0"/>
    </xf>
    <xf numFmtId="0" fontId="75" fillId="0" borderId="11" xfId="59" applyNumberFormat="1" applyFont="1" applyFill="1" applyBorder="1" applyAlignment="1">
      <alignment horizontal="center" vertical="center" wrapText="1"/>
      <protection/>
    </xf>
    <xf numFmtId="1"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center" vertical="center"/>
      <protection/>
    </xf>
    <xf numFmtId="0" fontId="2" fillId="0" borderId="11" xfId="57" applyNumberFormat="1" applyFont="1" applyFill="1" applyBorder="1" applyAlignment="1" applyProtection="1">
      <alignment horizontal="right" vertical="center"/>
      <protection/>
    </xf>
    <xf numFmtId="0" fontId="2" fillId="0" borderId="11" xfId="57" applyNumberFormat="1" applyFont="1" applyFill="1" applyBorder="1" applyAlignment="1" applyProtection="1">
      <alignment horizontal="center" vertical="center"/>
      <protection locked="0"/>
    </xf>
    <xf numFmtId="3" fontId="3" fillId="0" borderId="11" xfId="59" applyNumberFormat="1" applyFont="1" applyFill="1" applyBorder="1" applyAlignment="1">
      <alignment vertical="center"/>
      <protection/>
    </xf>
    <xf numFmtId="0" fontId="76" fillId="0" borderId="0" xfId="57" applyNumberFormat="1" applyFont="1" applyFill="1" applyBorder="1" applyAlignment="1">
      <alignment vertical="center"/>
      <protection/>
    </xf>
    <xf numFmtId="0" fontId="74" fillId="0" borderId="0" xfId="57" applyNumberFormat="1" applyFont="1" applyFill="1" applyBorder="1" applyAlignment="1">
      <alignment horizontal="left"/>
      <protection/>
    </xf>
    <xf numFmtId="0" fontId="76" fillId="0" borderId="0" xfId="57" applyNumberFormat="1" applyFont="1" applyFill="1" applyAlignment="1" applyProtection="1">
      <alignment vertical="center"/>
      <protection locked="0"/>
    </xf>
    <xf numFmtId="0" fontId="76" fillId="0" borderId="0" xfId="57" applyNumberFormat="1" applyFont="1" applyFill="1" applyAlignment="1">
      <alignment vertical="center"/>
      <protection/>
    </xf>
    <xf numFmtId="0" fontId="76" fillId="0" borderId="0" xfId="57" applyNumberFormat="1" applyFont="1" applyFill="1">
      <alignment/>
      <protection/>
    </xf>
    <xf numFmtId="0" fontId="76" fillId="0" borderId="0" xfId="57" applyNumberFormat="1" applyFont="1" applyFill="1" applyAlignment="1">
      <alignment vertical="top"/>
      <protection/>
    </xf>
    <xf numFmtId="0" fontId="76" fillId="0" borderId="0" xfId="57" applyNumberFormat="1" applyFont="1" applyFill="1" applyAlignment="1" applyProtection="1">
      <alignment vertical="top"/>
      <protection/>
    </xf>
    <xf numFmtId="0" fontId="49" fillId="0" borderId="0" xfId="57" applyNumberFormat="1" applyFont="1" applyFill="1">
      <alignment/>
      <protection/>
    </xf>
    <xf numFmtId="49" fontId="2" fillId="36" borderId="10" xfId="57" applyNumberFormat="1" applyFont="1" applyFill="1" applyBorder="1" applyAlignment="1" applyProtection="1">
      <alignment horizontal="right" vertical="center" wrapText="1"/>
      <protection locked="0"/>
    </xf>
    <xf numFmtId="2" fontId="2" fillId="36" borderId="11" xfId="57" applyNumberFormat="1" applyFont="1" applyFill="1" applyBorder="1" applyAlignment="1" applyProtection="1">
      <alignment horizontal="center" vertical="center"/>
      <protection locked="0"/>
    </xf>
    <xf numFmtId="2" fontId="6" fillId="0" borderId="11" xfId="59" applyNumberFormat="1" applyFont="1" applyFill="1" applyBorder="1" applyAlignment="1">
      <alignment vertical="top"/>
      <protection/>
    </xf>
    <xf numFmtId="2" fontId="2" fillId="0" borderId="18" xfId="59" applyNumberFormat="1" applyFont="1" applyFill="1" applyBorder="1" applyAlignment="1">
      <alignment horizontal="right" vertical="center"/>
      <protection/>
    </xf>
    <xf numFmtId="2" fontId="2" fillId="0" borderId="18" xfId="58" applyNumberFormat="1" applyFont="1" applyFill="1" applyBorder="1" applyAlignment="1">
      <alignment horizontal="right" vertical="center"/>
      <protection/>
    </xf>
    <xf numFmtId="2" fontId="2" fillId="33" borderId="19" xfId="57" applyNumberFormat="1" applyFont="1" applyFill="1" applyBorder="1" applyAlignment="1" applyProtection="1">
      <alignment horizontal="right" vertical="center"/>
      <protection locked="0"/>
    </xf>
    <xf numFmtId="2"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11" xfId="57" applyNumberFormat="1" applyFont="1" applyFill="1" applyBorder="1" applyAlignment="1">
      <alignment horizontal="center" vertical="top"/>
      <protection/>
    </xf>
    <xf numFmtId="0" fontId="5" fillId="0" borderId="11" xfId="57" applyNumberFormat="1" applyFont="1" applyFill="1" applyBorder="1" applyAlignment="1">
      <alignment horizontal="left" vertical="center" wrapText="1"/>
      <protection/>
    </xf>
    <xf numFmtId="0" fontId="5" fillId="2" borderId="11" xfId="57" applyNumberFormat="1" applyFont="1" applyFill="1" applyBorder="1" applyAlignment="1">
      <alignment horizontal="left" vertical="center" wrapText="1"/>
      <protection/>
    </xf>
    <xf numFmtId="0" fontId="2" fillId="0" borderId="11" xfId="57" applyNumberFormat="1" applyFont="1" applyFill="1" applyBorder="1" applyAlignment="1">
      <alignment horizontal="left" vertical="center" wrapText="1"/>
      <protection/>
    </xf>
    <xf numFmtId="0" fontId="2" fillId="33" borderId="13" xfId="59" applyNumberFormat="1" applyFont="1" applyFill="1" applyBorder="1" applyAlignment="1" applyProtection="1">
      <alignment horizontal="left" vertical="center" wrapText="1"/>
      <protection locked="0"/>
    </xf>
    <xf numFmtId="0" fontId="2" fillId="33" borderId="15" xfId="59" applyNumberFormat="1" applyFont="1" applyFill="1" applyBorder="1" applyAlignment="1" applyProtection="1">
      <alignment horizontal="left" vertical="center" wrapText="1"/>
      <protection locked="0"/>
    </xf>
    <xf numFmtId="0" fontId="2" fillId="33" borderId="20" xfId="59" applyNumberFormat="1" applyFont="1" applyFill="1" applyBorder="1" applyAlignment="1" applyProtection="1">
      <alignment horizontal="left" vertical="center" wrapText="1"/>
      <protection locked="0"/>
    </xf>
    <xf numFmtId="49" fontId="2" fillId="36" borderId="13" xfId="59" applyNumberFormat="1" applyFont="1" applyFill="1" applyBorder="1" applyAlignment="1" applyProtection="1">
      <alignment horizontal="left" vertical="center" wrapText="1"/>
      <protection locked="0"/>
    </xf>
    <xf numFmtId="49" fontId="2" fillId="36" borderId="20" xfId="59" applyNumberFormat="1" applyFont="1" applyFill="1" applyBorder="1" applyAlignment="1" applyProtection="1">
      <alignment horizontal="left" vertical="center" wrapText="1"/>
      <protection locked="0"/>
    </xf>
    <xf numFmtId="49" fontId="2" fillId="36" borderId="15" xfId="59" applyNumberFormat="1" applyFont="1" applyFill="1" applyBorder="1" applyAlignment="1" applyProtection="1">
      <alignment horizontal="left" vertic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u\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u\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75" zoomScaleNormal="75" zoomScalePageLayoutView="0" workbookViewId="0" topLeftCell="A1">
      <selection activeCell="A6" sqref="A6:BC6"/>
    </sheetView>
  </sheetViews>
  <sheetFormatPr defaultColWidth="9.140625" defaultRowHeight="15"/>
  <cols>
    <col min="1" max="1" width="15.28125" style="19" customWidth="1"/>
    <col min="2" max="2" width="35.57421875" style="19" customWidth="1"/>
    <col min="3" max="3" width="15.7109375" style="19" hidden="1" customWidth="1"/>
    <col min="4" max="6" width="15.7109375" style="19" customWidth="1"/>
    <col min="7" max="7" width="24.140625" style="19" customWidth="1"/>
    <col min="8" max="8" width="24.28125" style="19" hidden="1" customWidth="1"/>
    <col min="9" max="10" width="12.140625" style="19" hidden="1" customWidth="1"/>
    <col min="11" max="11" width="19.57421875" style="19" hidden="1" customWidth="1"/>
    <col min="12" max="12" width="14.28125" style="19" hidden="1" customWidth="1"/>
    <col min="13" max="13" width="26.421875" style="19" customWidth="1"/>
    <col min="14" max="14" width="21.7109375" style="37" customWidth="1"/>
    <col min="15" max="15" width="21.7109375" style="19" customWidth="1"/>
    <col min="16" max="16" width="13.57421875" style="19" hidden="1" customWidth="1"/>
    <col min="17" max="17" width="13.8515625" style="19" hidden="1" customWidth="1"/>
    <col min="18" max="18" width="21.8515625" style="19" customWidth="1"/>
    <col min="19"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24.140625" style="19" hidden="1" customWidth="1"/>
    <col min="54" max="54" width="23.28125" style="19" customWidth="1"/>
    <col min="55" max="55" width="50.140625" style="19" customWidth="1"/>
    <col min="56" max="56" width="9.140625" style="19" customWidth="1"/>
    <col min="57" max="57" width="9.140625" style="79" hidden="1" customWidth="1"/>
    <col min="58" max="59" width="9.140625" style="19" hidden="1" customWidth="1"/>
    <col min="60" max="238" width="9.140625" style="19" customWidth="1"/>
    <col min="239" max="243" width="9.140625" style="20" customWidth="1"/>
    <col min="244" max="16384" width="9.140625" style="19" customWidth="1"/>
  </cols>
  <sheetData>
    <row r="1" spans="1:243" s="1" customFormat="1" ht="30" customHeight="1">
      <c r="A1" s="93" t="str">
        <f>B2&amp;" BoQ"</f>
        <v>Item Wise BoQ</v>
      </c>
      <c r="B1" s="93"/>
      <c r="C1" s="93"/>
      <c r="D1" s="93"/>
      <c r="E1" s="93"/>
      <c r="F1" s="93"/>
      <c r="G1" s="93"/>
      <c r="H1" s="93"/>
      <c r="I1" s="93"/>
      <c r="J1" s="93"/>
      <c r="K1" s="93"/>
      <c r="L1" s="93"/>
      <c r="M1" s="57"/>
      <c r="N1" s="57"/>
      <c r="O1" s="58">
        <v>15</v>
      </c>
      <c r="P1" s="58"/>
      <c r="Q1" s="59"/>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E1" s="72"/>
      <c r="IE1" s="2"/>
      <c r="IF1" s="2"/>
      <c r="IG1" s="2"/>
      <c r="IH1" s="2"/>
      <c r="II1" s="2"/>
    </row>
    <row r="2" spans="1:57" s="1" customFormat="1" ht="25.5" customHeight="1" hidden="1">
      <c r="A2" s="60" t="s">
        <v>3</v>
      </c>
      <c r="B2" s="60" t="s">
        <v>33</v>
      </c>
      <c r="C2" s="60" t="s">
        <v>4</v>
      </c>
      <c r="D2" s="60" t="s">
        <v>5</v>
      </c>
      <c r="E2" s="60" t="s">
        <v>6</v>
      </c>
      <c r="F2" s="57"/>
      <c r="G2" s="57"/>
      <c r="H2" s="57"/>
      <c r="I2" s="57"/>
      <c r="J2" s="54"/>
      <c r="K2" s="54"/>
      <c r="L2" s="54"/>
      <c r="M2" s="57"/>
      <c r="N2" s="57"/>
      <c r="O2" s="58"/>
      <c r="P2" s="58"/>
      <c r="Q2" s="59"/>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E2" s="72"/>
    </row>
    <row r="3" spans="1:243" s="1" customFormat="1" ht="30" customHeight="1" hidden="1">
      <c r="A3" s="57" t="s">
        <v>7</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E3" s="72"/>
      <c r="IE3" s="2"/>
      <c r="IF3" s="2"/>
      <c r="IG3" s="2"/>
      <c r="IH3" s="2"/>
      <c r="II3" s="2"/>
    </row>
    <row r="4" spans="1:243" s="3" customFormat="1" ht="30" customHeight="1">
      <c r="A4" s="94" t="s">
        <v>46</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E4" s="73"/>
      <c r="IE4" s="4"/>
      <c r="IF4" s="4"/>
      <c r="IG4" s="4"/>
      <c r="IH4" s="4"/>
      <c r="II4" s="4"/>
    </row>
    <row r="5" spans="1:243" s="3" customFormat="1" ht="30" customHeight="1">
      <c r="A5" s="96" t="s">
        <v>47</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E5" s="73"/>
      <c r="IE5" s="4"/>
      <c r="IF5" s="4"/>
      <c r="IG5" s="4"/>
      <c r="IH5" s="4"/>
      <c r="II5" s="4"/>
    </row>
    <row r="6" spans="1:243" s="3" customFormat="1" ht="30" customHeight="1">
      <c r="A6" s="94" t="s">
        <v>55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E6" s="73"/>
      <c r="IE6" s="4"/>
      <c r="IF6" s="4"/>
      <c r="IG6" s="4"/>
      <c r="IH6" s="4"/>
      <c r="II6" s="4"/>
    </row>
    <row r="7" spans="1:243" s="3" customFormat="1" ht="29.25" customHeight="1" hidden="1">
      <c r="A7" s="61" t="s">
        <v>8</v>
      </c>
      <c r="B7" s="61"/>
      <c r="C7" s="61"/>
      <c r="D7" s="61"/>
      <c r="E7" s="61"/>
      <c r="F7" s="61"/>
      <c r="G7" s="61"/>
      <c r="H7" s="61"/>
      <c r="I7" s="61"/>
      <c r="J7" s="61"/>
      <c r="K7" s="61"/>
      <c r="L7" s="61"/>
      <c r="M7" s="61"/>
      <c r="N7" s="62"/>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E7" s="73"/>
      <c r="IE7" s="4"/>
      <c r="IF7" s="4"/>
      <c r="IG7" s="4"/>
      <c r="IH7" s="4"/>
      <c r="II7" s="4"/>
    </row>
    <row r="8" spans="1:243" s="5" customFormat="1" ht="58.5" customHeight="1">
      <c r="A8" s="63" t="s">
        <v>39</v>
      </c>
      <c r="B8" s="97"/>
      <c r="C8" s="98"/>
      <c r="D8" s="99"/>
      <c r="E8" s="56" t="s">
        <v>44</v>
      </c>
      <c r="F8" s="100"/>
      <c r="G8" s="102"/>
      <c r="H8" s="102"/>
      <c r="I8" s="102"/>
      <c r="J8" s="102"/>
      <c r="K8" s="102"/>
      <c r="L8" s="102"/>
      <c r="M8" s="102"/>
      <c r="N8" s="102"/>
      <c r="O8" s="102"/>
      <c r="P8" s="65"/>
      <c r="Q8" s="65"/>
      <c r="R8" s="64" t="s">
        <v>51</v>
      </c>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4"/>
      <c r="BB8" s="100"/>
      <c r="BC8" s="101"/>
      <c r="BE8" s="74"/>
      <c r="IE8" s="6"/>
      <c r="IF8" s="6"/>
      <c r="IG8" s="6"/>
      <c r="IH8" s="6"/>
      <c r="II8" s="6"/>
    </row>
    <row r="9" spans="1:243" s="7" customFormat="1" ht="61.5" customHeight="1">
      <c r="A9" s="87" t="s">
        <v>38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BE9" s="75"/>
      <c r="IE9" s="8"/>
      <c r="IF9" s="8"/>
      <c r="IG9" s="8"/>
      <c r="IH9" s="8"/>
      <c r="II9" s="8"/>
    </row>
    <row r="10" spans="1:243" s="10" customFormat="1" ht="18.75" customHeight="1">
      <c r="A10" s="9" t="s">
        <v>9</v>
      </c>
      <c r="B10" s="9" t="s">
        <v>10</v>
      </c>
      <c r="C10" s="9" t="s">
        <v>10</v>
      </c>
      <c r="D10" s="9" t="s">
        <v>9</v>
      </c>
      <c r="E10" s="9" t="s">
        <v>10</v>
      </c>
      <c r="F10" s="9" t="s">
        <v>11</v>
      </c>
      <c r="G10" s="9" t="s">
        <v>11</v>
      </c>
      <c r="H10" s="9" t="s">
        <v>12</v>
      </c>
      <c r="I10" s="9" t="s">
        <v>10</v>
      </c>
      <c r="J10" s="9" t="s">
        <v>9</v>
      </c>
      <c r="K10" s="9" t="s">
        <v>13</v>
      </c>
      <c r="L10" s="9" t="s">
        <v>10</v>
      </c>
      <c r="M10" s="9" t="s">
        <v>9</v>
      </c>
      <c r="N10" s="9" t="s">
        <v>11</v>
      </c>
      <c r="O10" s="9" t="s">
        <v>11</v>
      </c>
      <c r="P10" s="9" t="s">
        <v>11</v>
      </c>
      <c r="Q10" s="9" t="s">
        <v>11</v>
      </c>
      <c r="R10" s="9" t="s">
        <v>12</v>
      </c>
      <c r="S10" s="9" t="s">
        <v>12</v>
      </c>
      <c r="T10" s="9" t="s">
        <v>11</v>
      </c>
      <c r="U10" s="9" t="s">
        <v>11</v>
      </c>
      <c r="V10" s="9" t="s">
        <v>11</v>
      </c>
      <c r="W10" s="9" t="s">
        <v>11</v>
      </c>
      <c r="X10" s="9" t="s">
        <v>12</v>
      </c>
      <c r="Y10" s="9" t="s">
        <v>12</v>
      </c>
      <c r="Z10" s="9" t="s">
        <v>11</v>
      </c>
      <c r="AA10" s="9" t="s">
        <v>11</v>
      </c>
      <c r="AB10" s="9" t="s">
        <v>11</v>
      </c>
      <c r="AC10" s="9" t="s">
        <v>11</v>
      </c>
      <c r="AD10" s="9" t="s">
        <v>12</v>
      </c>
      <c r="AE10" s="9" t="s">
        <v>12</v>
      </c>
      <c r="AF10" s="9" t="s">
        <v>11</v>
      </c>
      <c r="AG10" s="9" t="s">
        <v>11</v>
      </c>
      <c r="AH10" s="9" t="s">
        <v>11</v>
      </c>
      <c r="AI10" s="9" t="s">
        <v>11</v>
      </c>
      <c r="AJ10" s="9" t="s">
        <v>12</v>
      </c>
      <c r="AK10" s="9" t="s">
        <v>12</v>
      </c>
      <c r="AL10" s="9" t="s">
        <v>11</v>
      </c>
      <c r="AM10" s="9" t="s">
        <v>11</v>
      </c>
      <c r="AN10" s="9" t="s">
        <v>11</v>
      </c>
      <c r="AO10" s="9" t="s">
        <v>11</v>
      </c>
      <c r="AP10" s="9" t="s">
        <v>12</v>
      </c>
      <c r="AQ10" s="9" t="s">
        <v>12</v>
      </c>
      <c r="AR10" s="9" t="s">
        <v>11</v>
      </c>
      <c r="AS10" s="9" t="s">
        <v>11</v>
      </c>
      <c r="AT10" s="9" t="s">
        <v>9</v>
      </c>
      <c r="AU10" s="9" t="s">
        <v>9</v>
      </c>
      <c r="AV10" s="9" t="s">
        <v>12</v>
      </c>
      <c r="AW10" s="9" t="s">
        <v>12</v>
      </c>
      <c r="AX10" s="9" t="s">
        <v>9</v>
      </c>
      <c r="AY10" s="9" t="s">
        <v>9</v>
      </c>
      <c r="AZ10" s="9" t="s">
        <v>14</v>
      </c>
      <c r="BA10" s="9" t="s">
        <v>9</v>
      </c>
      <c r="BB10" s="9" t="s">
        <v>9</v>
      </c>
      <c r="BC10" s="9" t="s">
        <v>10</v>
      </c>
      <c r="BE10" s="76"/>
      <c r="IE10" s="11"/>
      <c r="IF10" s="11"/>
      <c r="IG10" s="11"/>
      <c r="IH10" s="11"/>
      <c r="II10" s="11"/>
    </row>
    <row r="11" spans="1:243" s="10" customFormat="1" ht="94.5" customHeight="1">
      <c r="A11" s="9" t="s">
        <v>0</v>
      </c>
      <c r="B11" s="38" t="s">
        <v>15</v>
      </c>
      <c r="C11" s="38" t="s">
        <v>1</v>
      </c>
      <c r="D11" s="38" t="s">
        <v>16</v>
      </c>
      <c r="E11" s="38" t="s">
        <v>17</v>
      </c>
      <c r="F11" s="38" t="s">
        <v>45</v>
      </c>
      <c r="G11" s="38" t="s">
        <v>42</v>
      </c>
      <c r="H11" s="38"/>
      <c r="I11" s="38" t="s">
        <v>18</v>
      </c>
      <c r="J11" s="38" t="s">
        <v>19</v>
      </c>
      <c r="K11" s="38" t="s">
        <v>20</v>
      </c>
      <c r="L11" s="38" t="s">
        <v>21</v>
      </c>
      <c r="M11" s="39" t="s">
        <v>53</v>
      </c>
      <c r="N11" s="38" t="s">
        <v>54</v>
      </c>
      <c r="O11" s="38" t="s">
        <v>50</v>
      </c>
      <c r="P11" s="38" t="s">
        <v>41</v>
      </c>
      <c r="Q11" s="38" t="s">
        <v>40</v>
      </c>
      <c r="R11" s="38" t="s">
        <v>43</v>
      </c>
      <c r="S11" s="38" t="s">
        <v>22</v>
      </c>
      <c r="T11" s="38" t="s">
        <v>23</v>
      </c>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0" t="s">
        <v>48</v>
      </c>
      <c r="BB11" s="40" t="s">
        <v>49</v>
      </c>
      <c r="BC11" s="41" t="s">
        <v>37</v>
      </c>
      <c r="BE11" s="76"/>
      <c r="IE11" s="11"/>
      <c r="IF11" s="11"/>
      <c r="IG11" s="11"/>
      <c r="IH11" s="11"/>
      <c r="II11" s="11"/>
    </row>
    <row r="12" spans="1:243" s="10" customFormat="1" ht="15">
      <c r="A12" s="12">
        <v>1</v>
      </c>
      <c r="B12" s="42">
        <v>2</v>
      </c>
      <c r="C12" s="42">
        <v>3</v>
      </c>
      <c r="D12" s="42">
        <v>3</v>
      </c>
      <c r="E12" s="42">
        <v>4</v>
      </c>
      <c r="F12" s="42">
        <v>5</v>
      </c>
      <c r="G12" s="42">
        <v>6</v>
      </c>
      <c r="H12" s="42">
        <v>6</v>
      </c>
      <c r="I12" s="42">
        <v>9</v>
      </c>
      <c r="J12" s="42">
        <v>10</v>
      </c>
      <c r="K12" s="42">
        <v>11</v>
      </c>
      <c r="L12" s="42">
        <v>12</v>
      </c>
      <c r="M12" s="42">
        <v>7</v>
      </c>
      <c r="N12" s="42">
        <v>8</v>
      </c>
      <c r="O12" s="42">
        <v>9</v>
      </c>
      <c r="P12" s="42">
        <v>10</v>
      </c>
      <c r="Q12" s="42">
        <v>11</v>
      </c>
      <c r="R12" s="42">
        <v>10</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10</v>
      </c>
      <c r="BB12" s="42">
        <v>11</v>
      </c>
      <c r="BC12" s="42">
        <v>12</v>
      </c>
      <c r="BE12" s="76"/>
      <c r="IE12" s="11"/>
      <c r="IF12" s="11"/>
      <c r="IG12" s="11"/>
      <c r="IH12" s="11"/>
      <c r="II12" s="11"/>
    </row>
    <row r="13" spans="1:243" s="7" customFormat="1" ht="72">
      <c r="A13" s="45">
        <v>1</v>
      </c>
      <c r="B13" s="52" t="s">
        <v>52</v>
      </c>
      <c r="C13" s="66" t="s">
        <v>24</v>
      </c>
      <c r="D13" s="71">
        <v>2000000</v>
      </c>
      <c r="E13" s="68" t="s">
        <v>25</v>
      </c>
      <c r="F13" s="67">
        <v>687202010</v>
      </c>
      <c r="G13" s="70"/>
      <c r="H13" s="69"/>
      <c r="I13" s="53" t="s">
        <v>26</v>
      </c>
      <c r="J13" s="54">
        <f>IF(I13="Less(-)",-1,1)</f>
        <v>1</v>
      </c>
      <c r="K13" s="47" t="s">
        <v>34</v>
      </c>
      <c r="L13" s="47" t="s">
        <v>6</v>
      </c>
      <c r="M13" s="85"/>
      <c r="N13" s="81"/>
      <c r="O13" s="55"/>
      <c r="P13" s="51"/>
      <c r="Q13" s="51"/>
      <c r="R13" s="80"/>
      <c r="S13" s="48"/>
      <c r="T13" s="48"/>
      <c r="U13" s="86">
        <f>IF(M13&gt;0,(M13+N13),0)</f>
        <v>0</v>
      </c>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83">
        <f>M13</f>
        <v>0</v>
      </c>
      <c r="BB13" s="84">
        <f>IF(O13="SELECT",0,U13+(O13*U13))</f>
        <v>0</v>
      </c>
      <c r="BC13" s="46" t="str">
        <f>SpellNumber(L13,BB13)</f>
        <v>INR Zero Only</v>
      </c>
      <c r="BE13" s="72">
        <f>IF(O13="SELECT",1,IF(O13="",1,10))</f>
        <v>1</v>
      </c>
      <c r="BF13" s="72">
        <f>IF(N13="",1,10)</f>
        <v>1</v>
      </c>
      <c r="BG13" s="72">
        <f>SUM(BE13:BF13)</f>
        <v>2</v>
      </c>
      <c r="IE13" s="8">
        <v>1.01</v>
      </c>
      <c r="IF13" s="8" t="s">
        <v>27</v>
      </c>
      <c r="IG13" s="8" t="s">
        <v>24</v>
      </c>
      <c r="IH13" s="8">
        <v>123.223</v>
      </c>
      <c r="II13" s="8" t="s">
        <v>25</v>
      </c>
    </row>
    <row r="14" spans="1:243" s="13" customFormat="1" ht="36" customHeight="1">
      <c r="A14" s="22" t="s">
        <v>30</v>
      </c>
      <c r="B14" s="23"/>
      <c r="C14" s="24"/>
      <c r="D14" s="25"/>
      <c r="E14" s="25"/>
      <c r="F14" s="25"/>
      <c r="G14" s="25"/>
      <c r="H14" s="26"/>
      <c r="I14" s="26"/>
      <c r="J14" s="26"/>
      <c r="K14" s="26"/>
      <c r="L14" s="27"/>
      <c r="P14" s="50"/>
      <c r="Q14" s="50"/>
      <c r="R14" s="50"/>
      <c r="BA14" s="82">
        <f>SUM(BA13:BA13)</f>
        <v>0</v>
      </c>
      <c r="BB14" s="82">
        <f>SUM(BB13:BB13)</f>
        <v>0</v>
      </c>
      <c r="BC14" s="21" t="str">
        <f>SpellNumber($E$2,BB14)</f>
        <v>INR Zero Only</v>
      </c>
      <c r="BE14" s="77"/>
      <c r="IE14" s="14">
        <v>4</v>
      </c>
      <c r="IF14" s="14" t="s">
        <v>28</v>
      </c>
      <c r="IG14" s="14" t="s">
        <v>29</v>
      </c>
      <c r="IH14" s="14">
        <v>10</v>
      </c>
      <c r="II14" s="14" t="s">
        <v>25</v>
      </c>
    </row>
    <row r="15" spans="1:243" s="17" customFormat="1" ht="54.75" customHeight="1" hidden="1">
      <c r="A15" s="23" t="s">
        <v>36</v>
      </c>
      <c r="B15" s="28"/>
      <c r="C15" s="15"/>
      <c r="D15" s="29"/>
      <c r="E15" s="30" t="s">
        <v>31</v>
      </c>
      <c r="F15" s="43"/>
      <c r="G15" s="31"/>
      <c r="H15" s="16"/>
      <c r="I15" s="16"/>
      <c r="J15" s="16"/>
      <c r="K15" s="32"/>
      <c r="L15" s="33"/>
      <c r="M15" s="34" t="s">
        <v>32</v>
      </c>
      <c r="O15" s="13"/>
      <c r="P15" s="13"/>
      <c r="Q15" s="13"/>
      <c r="R15" s="13"/>
      <c r="S15" s="13"/>
      <c r="BA15" s="44">
        <f>IF(ISBLANK(F15),0,IF(E15="Excess (+)",ROUND(BA14+(BA14*F15),2),IF(E15="Less (-)",ROUND(BA14+(BA14*F15*(-1)),2),0)))</f>
        <v>0</v>
      </c>
      <c r="BB15" s="35">
        <f>ROUND(BA15,0)</f>
        <v>0</v>
      </c>
      <c r="BC15" s="36" t="str">
        <f>SpellNumber(L15,BB15)</f>
        <v> Zero Only</v>
      </c>
      <c r="BE15" s="78"/>
      <c r="IE15" s="18"/>
      <c r="IF15" s="18"/>
      <c r="IG15" s="18"/>
      <c r="IH15" s="18"/>
      <c r="II15" s="18"/>
    </row>
    <row r="16" spans="1:243" s="17" customFormat="1" ht="43.5" customHeight="1">
      <c r="A16" s="22" t="s">
        <v>35</v>
      </c>
      <c r="B16" s="22"/>
      <c r="C16" s="90" t="str">
        <f>SpellNumber($E$2,BB14)</f>
        <v>INR Zero Only</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2"/>
      <c r="BE16" s="78"/>
      <c r="IE16" s="18"/>
      <c r="IF16" s="18"/>
      <c r="IG16" s="18"/>
      <c r="IH16" s="18"/>
      <c r="II16" s="18"/>
    </row>
    <row r="17" spans="3:243" s="10" customFormat="1" ht="15">
      <c r="C17" s="19"/>
      <c r="D17" s="19"/>
      <c r="E17" s="19"/>
      <c r="F17" s="19"/>
      <c r="G17" s="19"/>
      <c r="H17" s="19"/>
      <c r="I17" s="19"/>
      <c r="J17" s="19"/>
      <c r="K17" s="19"/>
      <c r="L17" s="19"/>
      <c r="M17" s="19"/>
      <c r="O17" s="19"/>
      <c r="BA17" s="19"/>
      <c r="BC17" s="19"/>
      <c r="BE17" s="76"/>
      <c r="IE17" s="11"/>
      <c r="IF17" s="11"/>
      <c r="IG17" s="11"/>
      <c r="IH17" s="11"/>
      <c r="II17" s="11"/>
    </row>
  </sheetData>
  <sheetProtection password="DB5D" sheet="1"/>
  <mergeCells count="9">
    <mergeCell ref="A9:BC9"/>
    <mergeCell ref="C16:BC16"/>
    <mergeCell ref="A1:L1"/>
    <mergeCell ref="A4:BC4"/>
    <mergeCell ref="A5:BC5"/>
    <mergeCell ref="A6:BC6"/>
    <mergeCell ref="B8:D8"/>
    <mergeCell ref="BB8:BC8"/>
    <mergeCell ref="F8:O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Basic Price in Rupees for this item. " errorTitle="Invaid Entry" error="Only Numeric Values are allowed. " sqref="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 type="decimal" allowBlank="1" showErrorMessage="1" promptTitle="Rate Entry" prompt="Please enter the Basic Price in Rupees for this item. " errorTitle="Invaid Entry" error="Only Numeric Values are allowed. " sqref="G13">
      <formula1>0</formula1>
      <formula2>999999999999999</formula2>
    </dataValidation>
    <dataValidation type="list" allowBlank="1" showInputMessage="1" showErrorMessage="1" prompt="Please Select Applicable the GST  Percentage" errorTitle="Invaid Entry" error="Only Numeric Values are allowed. " sqref="O13">
      <formula1>"SELECT, 0%, 5%, 12%, 18%, 28%"</formula1>
    </dataValidation>
    <dataValidation type="custom" allowBlank="1" showInputMessage="1" showErrorMessage="1" prompt="Please enter Basic Rate   to be entered the Bidder. (Rs.)" error="1.Please Select the Gst Percentage(%) &#10;2.Please enter Freight charge zero / greater than zero value must.&#10;3. Please enter basic rate  greater than zero value only&#10;4. Only Numeric Values are allowed. " sqref="M13">
      <formula1>IF(BG13=20,IF(M13&gt;0,ISNUMBER(M13),FALSE))</formula1>
    </dataValidation>
    <dataValidation type="custom" allowBlank="1" showInputMessage="1" showErrorMessage="1" prompt="Please enter the freight Charge" errorTitle="Invaid Entry" error="1. Please  Select the GST Percentage&#10;2. Only Numeric Values are allowed. " sqref="N13">
      <formula1>IF(BE13=10,ISNUMBER(N13),FALSE)</formula1>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3" t="s">
        <v>2</v>
      </c>
      <c r="F6" s="103"/>
      <c r="G6" s="103"/>
      <c r="H6" s="103"/>
      <c r="I6" s="103"/>
      <c r="J6" s="103"/>
      <c r="K6" s="103"/>
    </row>
    <row r="7" spans="5:11" ht="15">
      <c r="E7" s="103"/>
      <c r="F7" s="103"/>
      <c r="G7" s="103"/>
      <c r="H7" s="103"/>
      <c r="I7" s="103"/>
      <c r="J7" s="103"/>
      <c r="K7" s="103"/>
    </row>
    <row r="8" spans="5:11" ht="15">
      <c r="E8" s="103"/>
      <c r="F8" s="103"/>
      <c r="G8" s="103"/>
      <c r="H8" s="103"/>
      <c r="I8" s="103"/>
      <c r="J8" s="103"/>
      <c r="K8" s="103"/>
    </row>
    <row r="9" spans="5:11" ht="15">
      <c r="E9" s="103"/>
      <c r="F9" s="103"/>
      <c r="G9" s="103"/>
      <c r="H9" s="103"/>
      <c r="I9" s="103"/>
      <c r="J9" s="103"/>
      <c r="K9" s="103"/>
    </row>
    <row r="10" spans="5:11" ht="15">
      <c r="E10" s="103"/>
      <c r="F10" s="103"/>
      <c r="G10" s="103"/>
      <c r="H10" s="103"/>
      <c r="I10" s="103"/>
      <c r="J10" s="103"/>
      <c r="K10" s="103"/>
    </row>
    <row r="11" spans="5:11" ht="15">
      <c r="E11" s="103"/>
      <c r="F11" s="103"/>
      <c r="G11" s="103"/>
      <c r="H11" s="103"/>
      <c r="I11" s="103"/>
      <c r="J11" s="103"/>
      <c r="K11" s="103"/>
    </row>
    <row r="12" spans="5:11" ht="15">
      <c r="E12" s="103"/>
      <c r="F12" s="103"/>
      <c r="G12" s="103"/>
      <c r="H12" s="103"/>
      <c r="I12" s="103"/>
      <c r="J12" s="103"/>
      <c r="K12" s="103"/>
    </row>
    <row r="13" spans="5:11" ht="15">
      <c r="E13" s="103"/>
      <c r="F13" s="103"/>
      <c r="G13" s="103"/>
      <c r="H13" s="103"/>
      <c r="I13" s="103"/>
      <c r="J13" s="103"/>
      <c r="K13" s="103"/>
    </row>
    <row r="14" spans="5:11" ht="15">
      <c r="E14" s="103"/>
      <c r="F14" s="103"/>
      <c r="G14" s="103"/>
      <c r="H14" s="103"/>
      <c r="I14" s="103"/>
      <c r="J14" s="103"/>
      <c r="K14" s="10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cp:lastModifiedBy>
  <cp:lastPrinted>2020-03-12T11:15:43Z</cp:lastPrinted>
  <dcterms:created xsi:type="dcterms:W3CDTF">2009-01-30T06:42:42Z</dcterms:created>
  <dcterms:modified xsi:type="dcterms:W3CDTF">2020-05-21T08:56:56Z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Lg7Fv4a00G9HG+5xULDxp6/B+ts=</vt:lpwstr>
  </property>
</Properties>
</file>